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alves\Desktop\PORTAL\"/>
    </mc:Choice>
  </mc:AlternateContent>
  <bookViews>
    <workbookView xWindow="0" yWindow="0" windowWidth="24000" windowHeight="9075" activeTab="11"/>
  </bookViews>
  <sheets>
    <sheet name="JAN" sheetId="1" r:id="rId1"/>
    <sheet name="FEV" sheetId="2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9" r:id="rId8"/>
    <sheet name="SET" sheetId="8" r:id="rId9"/>
    <sheet name="OUT" sheetId="10" r:id="rId10"/>
    <sheet name="NOV" sheetId="11" r:id="rId11"/>
    <sheet name="DEZ" sheetId="12" r:id="rId12"/>
  </sheets>
  <definedNames>
    <definedName name="_xlnm.Print_Area" localSheetId="7">AGO!$A$1:$N$108</definedName>
    <definedName name="_xlnm.Print_Area" localSheetId="11">DEZ!$A$1:$N$131</definedName>
    <definedName name="_xlnm.Print_Area" localSheetId="1">FEV!$A$1:$N$60</definedName>
    <definedName name="_xlnm.Print_Area" localSheetId="0">JAN!$A$1:$N$60</definedName>
    <definedName name="_xlnm.Print_Area" localSheetId="6">JUL!$A$1:$N$105</definedName>
    <definedName name="_xlnm.Print_Area" localSheetId="5">JUN!$A$1:$N$105</definedName>
    <definedName name="_xlnm.Print_Area" localSheetId="10">NOV!$A$1:$N$122</definedName>
    <definedName name="_xlnm.Print_Area" localSheetId="9">OUT!$A$1:$N$115</definedName>
    <definedName name="_xlnm.Print_Area" localSheetId="8">SET!$A$1:$N$115</definedName>
    <definedName name="_xlnm.Print_Titles" localSheetId="3">ABR!$1:$3</definedName>
    <definedName name="_xlnm.Print_Titles" localSheetId="7">AGO!$1:$3</definedName>
    <definedName name="_xlnm.Print_Titles" localSheetId="11">DEZ!$1:$3</definedName>
    <definedName name="_xlnm.Print_Titles" localSheetId="1">FEV!$1:$3</definedName>
    <definedName name="_xlnm.Print_Titles" localSheetId="0">JAN!$1:$3</definedName>
    <definedName name="_xlnm.Print_Titles" localSheetId="6">JUL!$1:$3</definedName>
    <definedName name="_xlnm.Print_Titles" localSheetId="5">JUN!$1:$3</definedName>
    <definedName name="_xlnm.Print_Titles" localSheetId="4">MAI!$1:$3</definedName>
    <definedName name="_xlnm.Print_Titles" localSheetId="2">MAR!$1:$3</definedName>
    <definedName name="_xlnm.Print_Titles" localSheetId="10">NOV!$1:$3</definedName>
    <definedName name="_xlnm.Print_Titles" localSheetId="9">OUT!$1:$3</definedName>
    <definedName name="_xlnm.Print_Titles" localSheetId="8">SET!$1:$3</definedName>
  </definedNames>
  <calcPr calcId="152511"/>
</workbook>
</file>

<file path=xl/calcChain.xml><?xml version="1.0" encoding="utf-8"?>
<calcChain xmlns="http://schemas.openxmlformats.org/spreadsheetml/2006/main">
  <c r="N68" i="12" l="1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67" i="12"/>
  <c r="N131" i="12" s="1"/>
  <c r="M131" i="12"/>
  <c r="L131" i="12"/>
  <c r="K131" i="12"/>
  <c r="J131" i="12"/>
  <c r="I131" i="12"/>
  <c r="H131" i="12"/>
  <c r="G131" i="12"/>
  <c r="F131" i="12"/>
  <c r="E131" i="12"/>
  <c r="D131" i="12"/>
  <c r="C131" i="12"/>
  <c r="B131" i="12"/>
  <c r="Q131" i="12" s="1"/>
  <c r="N58" i="12" l="1"/>
  <c r="N57" i="12"/>
  <c r="N34" i="12" l="1"/>
  <c r="N48" i="12"/>
  <c r="N52" i="12" s="1"/>
  <c r="N59" i="12"/>
  <c r="N42" i="12"/>
  <c r="N8" i="12"/>
  <c r="N7" i="12"/>
  <c r="L6" i="12"/>
  <c r="N6" i="12" s="1"/>
  <c r="N58" i="11" l="1"/>
  <c r="N57" i="11"/>
  <c r="N56" i="11"/>
  <c r="N18" i="11" l="1"/>
  <c r="N47" i="11" l="1"/>
  <c r="L6" i="11" l="1"/>
  <c r="N6" i="11" s="1"/>
  <c r="L122" i="11"/>
  <c r="N117" i="11"/>
  <c r="N110" i="11"/>
  <c r="N101" i="11"/>
  <c r="N92" i="11"/>
  <c r="N76" i="11"/>
  <c r="N73" i="11"/>
  <c r="M122" i="11"/>
  <c r="K122" i="11"/>
  <c r="J122" i="11"/>
  <c r="I122" i="11"/>
  <c r="H122" i="11"/>
  <c r="G122" i="11"/>
  <c r="F122" i="11"/>
  <c r="E122" i="11"/>
  <c r="D122" i="11"/>
  <c r="C122" i="11"/>
  <c r="B122" i="11"/>
  <c r="N121" i="11"/>
  <c r="N120" i="11"/>
  <c r="N119" i="11"/>
  <c r="N118" i="11"/>
  <c r="N116" i="11"/>
  <c r="N115" i="11"/>
  <c r="N114" i="11"/>
  <c r="N113" i="11"/>
  <c r="N112" i="11"/>
  <c r="N111" i="11"/>
  <c r="N109" i="11"/>
  <c r="N108" i="11"/>
  <c r="N107" i="11"/>
  <c r="N106" i="11"/>
  <c r="N105" i="11"/>
  <c r="N104" i="11"/>
  <c r="N103" i="11"/>
  <c r="N102" i="11"/>
  <c r="N100" i="11"/>
  <c r="N99" i="11"/>
  <c r="N98" i="11"/>
  <c r="N97" i="11"/>
  <c r="N96" i="11"/>
  <c r="N95" i="11"/>
  <c r="N94" i="11"/>
  <c r="N93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5" i="11"/>
  <c r="N74" i="11"/>
  <c r="N72" i="11"/>
  <c r="N71" i="11"/>
  <c r="N70" i="11"/>
  <c r="N69" i="11"/>
  <c r="N68" i="11"/>
  <c r="N51" i="11"/>
  <c r="N41" i="11"/>
  <c r="N33" i="11"/>
  <c r="N8" i="11"/>
  <c r="N7" i="11"/>
  <c r="N122" i="11" l="1"/>
  <c r="N58" i="10"/>
  <c r="N57" i="10"/>
  <c r="N56" i="10"/>
  <c r="M115" i="10" l="1"/>
  <c r="L115" i="10"/>
  <c r="K115" i="10"/>
  <c r="J115" i="10"/>
  <c r="I115" i="10"/>
  <c r="H115" i="10"/>
  <c r="G115" i="10"/>
  <c r="F115" i="10"/>
  <c r="E115" i="10"/>
  <c r="D115" i="10"/>
  <c r="C115" i="10"/>
  <c r="B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51" i="10"/>
  <c r="N41" i="10"/>
  <c r="N33" i="10"/>
  <c r="N8" i="10"/>
  <c r="N7" i="10"/>
  <c r="N6" i="10"/>
  <c r="N77" i="8"/>
  <c r="N115" i="10" l="1"/>
  <c r="N56" i="8"/>
  <c r="N106" i="8" l="1"/>
  <c r="J115" i="8" l="1"/>
  <c r="N114" i="8"/>
  <c r="I115" i="8"/>
  <c r="N91" i="8"/>
  <c r="N81" i="8"/>
  <c r="N80" i="8"/>
  <c r="N78" i="8"/>
  <c r="M108" i="9" l="1"/>
  <c r="L108" i="9"/>
  <c r="K108" i="9"/>
  <c r="J108" i="9"/>
  <c r="I108" i="9"/>
  <c r="H108" i="9"/>
  <c r="G108" i="9"/>
  <c r="F108" i="9"/>
  <c r="E108" i="9"/>
  <c r="D108" i="9"/>
  <c r="C108" i="9"/>
  <c r="B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51" i="9"/>
  <c r="N41" i="9"/>
  <c r="N33" i="9"/>
  <c r="N8" i="9"/>
  <c r="N7" i="9"/>
  <c r="N6" i="9"/>
  <c r="N108" i="9" l="1"/>
  <c r="N97" i="8"/>
  <c r="N92" i="8"/>
  <c r="N33" i="8" l="1"/>
  <c r="M115" i="8" l="1"/>
  <c r="L115" i="8"/>
  <c r="K115" i="8"/>
  <c r="H115" i="8"/>
  <c r="G115" i="8"/>
  <c r="F115" i="8"/>
  <c r="E115" i="8"/>
  <c r="D115" i="8"/>
  <c r="C115" i="8"/>
  <c r="B115" i="8"/>
  <c r="N113" i="8"/>
  <c r="N112" i="8"/>
  <c r="N111" i="8"/>
  <c r="N110" i="8"/>
  <c r="N109" i="8"/>
  <c r="N108" i="8"/>
  <c r="N107" i="8"/>
  <c r="N105" i="8"/>
  <c r="N104" i="8"/>
  <c r="N103" i="8"/>
  <c r="N102" i="8"/>
  <c r="N101" i="8"/>
  <c r="N100" i="8"/>
  <c r="N99" i="8"/>
  <c r="N98" i="8"/>
  <c r="N96" i="8"/>
  <c r="N95" i="8"/>
  <c r="N94" i="8"/>
  <c r="N93" i="8"/>
  <c r="N90" i="8"/>
  <c r="N89" i="8"/>
  <c r="N88" i="8"/>
  <c r="N87" i="8"/>
  <c r="N86" i="8"/>
  <c r="N85" i="8"/>
  <c r="N84" i="8"/>
  <c r="N83" i="8"/>
  <c r="N82" i="8"/>
  <c r="N79" i="8"/>
  <c r="N76" i="8"/>
  <c r="N75" i="8"/>
  <c r="N74" i="8"/>
  <c r="N73" i="8"/>
  <c r="N72" i="8"/>
  <c r="N71" i="8"/>
  <c r="N70" i="8"/>
  <c r="N69" i="8"/>
  <c r="N68" i="8"/>
  <c r="N67" i="8"/>
  <c r="N51" i="8"/>
  <c r="N41" i="8"/>
  <c r="N8" i="8"/>
  <c r="N7" i="8"/>
  <c r="N6" i="8"/>
  <c r="N115" i="8" l="1"/>
  <c r="N59" i="7"/>
  <c r="N57" i="7"/>
  <c r="N56" i="7"/>
  <c r="N50" i="7" l="1"/>
  <c r="N60" i="6" l="1"/>
  <c r="H105" i="6"/>
  <c r="M105" i="7"/>
  <c r="L105" i="7"/>
  <c r="K105" i="7"/>
  <c r="J105" i="7"/>
  <c r="I105" i="7"/>
  <c r="H105" i="7"/>
  <c r="G105" i="7"/>
  <c r="F105" i="7"/>
  <c r="E105" i="7"/>
  <c r="D105" i="7"/>
  <c r="C105" i="7"/>
  <c r="B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0" i="7"/>
  <c r="N51" i="7"/>
  <c r="N41" i="7"/>
  <c r="N33" i="7"/>
  <c r="N8" i="7"/>
  <c r="N7" i="7"/>
  <c r="N6" i="7"/>
  <c r="M105" i="6"/>
  <c r="L105" i="6"/>
  <c r="K105" i="6"/>
  <c r="J105" i="6"/>
  <c r="I105" i="6"/>
  <c r="N95" i="6"/>
  <c r="N92" i="6"/>
  <c r="N90" i="6"/>
  <c r="N85" i="6"/>
  <c r="N80" i="6"/>
  <c r="N105" i="7" l="1"/>
  <c r="Q19" i="6"/>
  <c r="G105" i="6" l="1"/>
  <c r="F105" i="6" l="1"/>
  <c r="E105" i="6"/>
  <c r="D105" i="6"/>
  <c r="C105" i="6"/>
  <c r="B105" i="6"/>
  <c r="N104" i="6"/>
  <c r="N103" i="6"/>
  <c r="N102" i="6"/>
  <c r="N101" i="6"/>
  <c r="N100" i="6"/>
  <c r="N99" i="6"/>
  <c r="N98" i="6"/>
  <c r="N97" i="6"/>
  <c r="N96" i="6"/>
  <c r="N94" i="6"/>
  <c r="N93" i="6"/>
  <c r="N91" i="6"/>
  <c r="N89" i="6"/>
  <c r="N88" i="6"/>
  <c r="N87" i="6"/>
  <c r="N86" i="6"/>
  <c r="N84" i="6"/>
  <c r="N83" i="6"/>
  <c r="N82" i="6"/>
  <c r="N81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51" i="6"/>
  <c r="N41" i="6"/>
  <c r="N33" i="6"/>
  <c r="N8" i="6"/>
  <c r="N7" i="6"/>
  <c r="N6" i="6"/>
  <c r="N105" i="6" l="1"/>
  <c r="F100" i="5"/>
  <c r="E100" i="5"/>
  <c r="D100" i="5"/>
  <c r="C100" i="5"/>
  <c r="B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100" i="5" s="1"/>
  <c r="N66" i="5"/>
  <c r="N60" i="5"/>
  <c r="N59" i="5"/>
  <c r="N58" i="5"/>
  <c r="N57" i="5"/>
  <c r="N56" i="5"/>
  <c r="N51" i="5"/>
  <c r="N41" i="5"/>
  <c r="N33" i="5"/>
  <c r="N8" i="5"/>
  <c r="N7" i="5"/>
  <c r="N6" i="5"/>
  <c r="N51" i="4" l="1"/>
  <c r="N98" i="4" l="1"/>
  <c r="N94" i="4"/>
  <c r="N84" i="4"/>
  <c r="N81" i="4"/>
  <c r="N72" i="4"/>
  <c r="N67" i="4" l="1"/>
  <c r="E100" i="4" l="1"/>
  <c r="N68" i="4"/>
  <c r="N69" i="4"/>
  <c r="N76" i="4"/>
  <c r="N70" i="4"/>
  <c r="N82" i="4"/>
  <c r="N71" i="4"/>
  <c r="N73" i="4"/>
  <c r="N74" i="4"/>
  <c r="N75" i="4"/>
  <c r="N77" i="4"/>
  <c r="N90" i="4"/>
  <c r="N97" i="4"/>
  <c r="N78" i="4"/>
  <c r="N79" i="4"/>
  <c r="N80" i="4"/>
  <c r="N83" i="4"/>
  <c r="N85" i="4"/>
  <c r="N86" i="4"/>
  <c r="N87" i="4"/>
  <c r="N88" i="4"/>
  <c r="N89" i="4"/>
  <c r="N91" i="4"/>
  <c r="N92" i="4"/>
  <c r="N93" i="4"/>
  <c r="N95" i="4"/>
  <c r="N96" i="4"/>
  <c r="N99" i="4"/>
  <c r="N66" i="4"/>
  <c r="N100" i="4" l="1"/>
  <c r="D100" i="4"/>
  <c r="C100" i="4"/>
  <c r="B100" i="4"/>
  <c r="N41" i="4"/>
  <c r="N33" i="4"/>
  <c r="N8" i="4"/>
  <c r="N7" i="4"/>
  <c r="N6" i="4"/>
  <c r="N60" i="3" l="1"/>
  <c r="D89" i="3" l="1"/>
  <c r="C89" i="3"/>
  <c r="B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C93" i="2"/>
  <c r="N93" i="2" s="1"/>
  <c r="B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8" i="1"/>
  <c r="N67" i="1"/>
  <c r="N90" i="1"/>
  <c r="N87" i="1"/>
  <c r="N85" i="1"/>
  <c r="N84" i="1"/>
  <c r="N89" i="3" l="1"/>
  <c r="B92" i="1"/>
  <c r="N92" i="1" s="1"/>
  <c r="N91" i="1"/>
  <c r="N89" i="1"/>
  <c r="N88" i="1"/>
  <c r="N86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6" i="1"/>
  <c r="N51" i="3" l="1"/>
  <c r="N41" i="3"/>
  <c r="N33" i="3"/>
  <c r="N8" i="3"/>
  <c r="N7" i="3"/>
  <c r="N6" i="3"/>
  <c r="N60" i="2" l="1"/>
  <c r="N51" i="2" l="1"/>
  <c r="N13" i="2" s="1"/>
  <c r="N41" i="2"/>
  <c r="N11" i="2" s="1"/>
  <c r="N33" i="2"/>
  <c r="N12" i="2" s="1"/>
  <c r="N8" i="2" l="1"/>
  <c r="N7" i="2"/>
  <c r="N6" i="2"/>
  <c r="N57" i="1"/>
  <c r="N60" i="1" l="1"/>
  <c r="N51" i="1" l="1"/>
  <c r="B8" i="1" s="1"/>
  <c r="N13" i="1" l="1"/>
  <c r="N8" i="1"/>
  <c r="N41" i="1"/>
  <c r="B6" i="1" s="1"/>
  <c r="N33" i="1"/>
  <c r="B7" i="1" s="1"/>
  <c r="N11" i="1" l="1"/>
  <c r="N6" i="1"/>
  <c r="N12" i="1"/>
  <c r="N7" i="1"/>
</calcChain>
</file>

<file path=xl/sharedStrings.xml><?xml version="1.0" encoding="utf-8"?>
<sst xmlns="http://schemas.openxmlformats.org/spreadsheetml/2006/main" count="1431" uniqueCount="138">
  <si>
    <t>JAN</t>
  </si>
  <si>
    <t>FEV</t>
  </si>
  <si>
    <t>MARÇO</t>
  </si>
  <si>
    <t>JUN</t>
  </si>
  <si>
    <t>JUL</t>
  </si>
  <si>
    <t>OUT</t>
  </si>
  <si>
    <t>TOTAL</t>
  </si>
  <si>
    <t>DEFESA CIVIL</t>
  </si>
  <si>
    <t>GUARDA CIVIL MUNICIPAL</t>
  </si>
  <si>
    <t>FISCALIZAÇÃO E OPERAÇÃO DE TRÂNSITO</t>
  </si>
  <si>
    <t>BALANÇO DAS AÇÕES DA GUARDA CIVIL MUNICIPAL</t>
  </si>
  <si>
    <t>RONDAS EM PRÓPRIOS PÚBLICOS</t>
  </si>
  <si>
    <t>OUTROS PATRULHAMENTOS</t>
  </si>
  <si>
    <t>APOIO A POSTURAS</t>
  </si>
  <si>
    <t>APREENSÕES RELACIONADAS AO CEROL</t>
  </si>
  <si>
    <t>ABORDAGENS</t>
  </si>
  <si>
    <t>PALESTRAS EM ESCOLAS</t>
  </si>
  <si>
    <t>GUARDANDO O AMANHÃ (CRIANÇAS ATENDIDAS)</t>
  </si>
  <si>
    <t>AUTUAÇÕES VIA CENTRAL DE MONITORAMENTO</t>
  </si>
  <si>
    <t>AUTUAÇÕES EM PATRULHAMENTO</t>
  </si>
  <si>
    <t>FOGOS DE ARTIFÍCIO</t>
  </si>
  <si>
    <t>CUMPRIMENTO DECRETO MUNICIPAL Nº 12.236/2020 - PANDEMIA</t>
  </si>
  <si>
    <t>RELATÓRIO DE AVERIGUAÇÃO DE INCIDENTE ADM – RAIA</t>
  </si>
  <si>
    <t>BALANÇO DAS AÇÕES DA DEFESA CIVIL</t>
  </si>
  <si>
    <t>ÁRVORES</t>
  </si>
  <si>
    <t>ESTRUTURAS</t>
  </si>
  <si>
    <t>OUTROS</t>
  </si>
  <si>
    <t>PROJETOS DE PREVENÇÃO</t>
  </si>
  <si>
    <t>BALANÇO DAS AÇÕES DA FISCALIZAÇÃO E OPERAÇÃO DE TRÂNSITO</t>
  </si>
  <si>
    <t>APOIO A OUTRAS SECRETARIAS E ÓRGÃOS</t>
  </si>
  <si>
    <t>ATENDIMENTO À OCORRÊNCIA DE TRÂNSITO</t>
  </si>
  <si>
    <t>PATRULHAMENTO</t>
  </si>
  <si>
    <t>RELATÓRIO DE AVERIGUAÇÃO DE INCIDENTE - RAIA</t>
  </si>
  <si>
    <t>FISCALIZAÇÃO DO CUMPRIMENTO DAS MEDIDAS RESTRITIVAS DECORRENTES DA PANDEMIA DO COVID-19 (ATÉ 15 DE DEZEMBRO)</t>
  </si>
  <si>
    <t>FISCALIZAÇÃO (COMÉRCIO, SERVIÇOS, ÁREAS PÚBLICAS E PRIVADAS)</t>
  </si>
  <si>
    <t>MULTAS GERADAS</t>
  </si>
  <si>
    <t>FISCALIZAÇÃO ENCAMINHADA VIA OUVIDORIA (FONE 156)</t>
  </si>
  <si>
    <t>ABR</t>
  </si>
  <si>
    <t>MAI</t>
  </si>
  <si>
    <t>AGO</t>
  </si>
  <si>
    <t>SET</t>
  </si>
  <si>
    <t>NOV</t>
  </si>
  <si>
    <t>DEZ</t>
  </si>
  <si>
    <t>SECRETARIA MUNICIPAL DE COOPERAÇÃO DOS ASSUNTOS DE SEGURANÇA PÚBLICA - ANO 2021</t>
  </si>
  <si>
    <t>OPERAÇÃO SUCATA</t>
  </si>
  <si>
    <t>ENTRADA/SAÍDA DE ESCOLARES - FISCALIZAÇÃO</t>
  </si>
  <si>
    <t>APOIO A OUTRAS SECRETARIAS OU EVENTOS</t>
  </si>
  <si>
    <t>VEÍCULOS ABANDONADOS NA VIA PÚBLICA - NOTIFICAÇÕES</t>
  </si>
  <si>
    <t xml:space="preserve">FISCALIZAÇÃO DE ENTRADA E SAÍDA DE ESCOLARES </t>
  </si>
  <si>
    <t>AUTUAÇÕES (EM TALÃO MANUAL) PM + AG TRANSITO</t>
  </si>
  <si>
    <t xml:space="preserve">ATENDIMENTOS RESOLVIDOS VIA FONE PELA GUARDA CIVIL MUNICIPAL </t>
  </si>
  <si>
    <t>CUMPRIMENTO DECRETO MUNICIPAL Nº 12.236/2020 – PANDEMIA / GCM</t>
  </si>
  <si>
    <t>FISCALIZAÇÃO DO CUMPRIMENTO DAS MEDIDAS RESTRITIVAS DECORRENTES DA PANDEMIA DO COVID-19</t>
  </si>
  <si>
    <t>ATUAÇÃO DA FORÇA-TAREFA DE FISCALIZAÇÃO NO COMBATE À COVID–19 - DESDE O RECONHECIMENTO DE CALAMIDADE PÚBLICA</t>
  </si>
  <si>
    <t>MAR</t>
  </si>
  <si>
    <t>Ameaça</t>
  </si>
  <si>
    <t>Averiguação</t>
  </si>
  <si>
    <t>Desacato</t>
  </si>
  <si>
    <t>Descumprimento do Decreto Municipal</t>
  </si>
  <si>
    <t>Furto</t>
  </si>
  <si>
    <t>Furto Qualificado</t>
  </si>
  <si>
    <t>Maria da Penha</t>
  </si>
  <si>
    <t>Porte de Entorpecentes</t>
  </si>
  <si>
    <t>Preservação de Direito</t>
  </si>
  <si>
    <t>Reboque de Veiculo</t>
  </si>
  <si>
    <t>BOLETINS DE OCORRENCIAS DA GUARDA CIVIL MUNICIPAL</t>
  </si>
  <si>
    <t>Ameaça/Porte de Entorpecentes</t>
  </si>
  <si>
    <t>Apreensão de Veiculo</t>
  </si>
  <si>
    <t>Apreensão do Objeto</t>
  </si>
  <si>
    <t>Auxilio ao Público</t>
  </si>
  <si>
    <t>Averiguação de Veiculo Abandonado</t>
  </si>
  <si>
    <t>Dano ao Patrimonio</t>
  </si>
  <si>
    <t>Descarte Irregular de Entulhos</t>
  </si>
  <si>
    <t>Encontro de Criança</t>
  </si>
  <si>
    <t>Fogos de artificio</t>
  </si>
  <si>
    <t>Furto de Objetos</t>
  </si>
  <si>
    <t>Invasão Proprio Público</t>
  </si>
  <si>
    <t>Porte de Arma Branca</t>
  </si>
  <si>
    <t>Porte/Apreensão</t>
  </si>
  <si>
    <t>Veiculo Recuperado</t>
  </si>
  <si>
    <t>Total</t>
  </si>
  <si>
    <t>QUALIFICAÇÃO</t>
  </si>
  <si>
    <t>Apoio a Outras Secretarias</t>
  </si>
  <si>
    <t>Apreensão de Entorpecentes</t>
  </si>
  <si>
    <t>Pertubaçaõ do Sossego</t>
  </si>
  <si>
    <t>Porte/Apreensão de Drogas</t>
  </si>
  <si>
    <t>Animal em Local de Risco</t>
  </si>
  <si>
    <t>Crime Ambiental</t>
  </si>
  <si>
    <t>Medida Sanitaria Preventiva</t>
  </si>
  <si>
    <t>Tentativa de Emboscada</t>
  </si>
  <si>
    <t>Embriagues ao Volante</t>
  </si>
  <si>
    <t>Pertubação do Sossego</t>
  </si>
  <si>
    <t>MAIO</t>
  </si>
  <si>
    <t>Ato Infracional</t>
  </si>
  <si>
    <t>Desobedienca/Resistencia</t>
  </si>
  <si>
    <t>Evadir do Hospital</t>
  </si>
  <si>
    <t>Praticar Abuso de Animal</t>
  </si>
  <si>
    <t>Uso de Entorpecentes</t>
  </si>
  <si>
    <t>ABRIL</t>
  </si>
  <si>
    <t>Evasão de paciente</t>
  </si>
  <si>
    <t>Veiculo Recuperado/Abandonado</t>
  </si>
  <si>
    <t>JULHO</t>
  </si>
  <si>
    <t>Desaparecimento de Pessoa</t>
  </si>
  <si>
    <t>Encontro de Objetos</t>
  </si>
  <si>
    <t>Incitação a Tumulto</t>
  </si>
  <si>
    <t>Lesão Corporal</t>
  </si>
  <si>
    <t>Objeto Localizado</t>
  </si>
  <si>
    <t>JUNHO</t>
  </si>
  <si>
    <t>AGOSTO</t>
  </si>
  <si>
    <t>Acidente de Transito sem Vitima</t>
  </si>
  <si>
    <t>Evadiu-se</t>
  </si>
  <si>
    <t>Incendio</t>
  </si>
  <si>
    <t>Calunia</t>
  </si>
  <si>
    <t>Crime Contra a Saúde Pública</t>
  </si>
  <si>
    <t>Dano</t>
  </si>
  <si>
    <t>Estupro de Vulnerável</t>
  </si>
  <si>
    <t xml:space="preserve">Porte de Arma </t>
  </si>
  <si>
    <t>Violencia Domestica/L.Corp.</t>
  </si>
  <si>
    <t xml:space="preserve">Acidente de Transito </t>
  </si>
  <si>
    <t>Averiguação da Lei Complementar 877/2016</t>
  </si>
  <si>
    <t>AUTUAÇÕES (EM TALÃO MANUAL) PM + AG TRANSITO  (informação prestada no dia 12/11/2021)</t>
  </si>
  <si>
    <t>Abandono de Incapaz</t>
  </si>
  <si>
    <t>Apreensão de Animal</t>
  </si>
  <si>
    <t>Auto de Exibição e Apreensão</t>
  </si>
  <si>
    <t>Encontro de Animal Furtado</t>
  </si>
  <si>
    <t>Importunação Sexual</t>
  </si>
  <si>
    <t>Pixação</t>
  </si>
  <si>
    <t>Recolhimento de Animal</t>
  </si>
  <si>
    <t>DESCARTE IRREGULAR</t>
  </si>
  <si>
    <t>Animal em via Pública</t>
  </si>
  <si>
    <t>Descumprimento de Intimação</t>
  </si>
  <si>
    <t>Desinteligencia</t>
  </si>
  <si>
    <t>Fiscalização de Posturas</t>
  </si>
  <si>
    <t>Invasão de Propriedade</t>
  </si>
  <si>
    <t>Tentativa de Suicidio</t>
  </si>
  <si>
    <t>Tumulto</t>
  </si>
  <si>
    <t>Averiguação de Maus Tratos de Animais</t>
  </si>
  <si>
    <t xml:space="preserve">AUTUAÇÕES (EM TALÃO MANUAL) PM + AG TRANSITO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</si>
</sst>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Alignment="1"/>
    <xf numFmtId="3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0" xfId="0" applyFont="1"/>
    <xf numFmtId="0" fontId="4" fillId="0" borderId="0" xfId="0" quotePrefix="1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590555</xdr:colOff>
      <xdr:row>0</xdr:row>
      <xdr:rowOff>0</xdr:rowOff>
    </xdr:from>
    <xdr:to>
      <xdr:col>0</xdr:col>
      <xdr:colOff>1136242</xdr:colOff>
      <xdr:row>2</xdr:row>
      <xdr:rowOff>194977</xdr:rowOff>
    </xdr:to>
    <xdr:pic>
      <xdr:nvPicPr>
        <xdr:cNvPr id="2" name="Imagem 1" descr="braz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5" y="0"/>
          <a:ext cx="545687" cy="63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6"/>
  <sheetViews>
    <sheetView topLeftCell="A28" workbookViewId="0">
      <selection activeCell="E74" sqref="E74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" width="9.140625" style="3"/>
    <col min="17" max="17" width="36.42578125" style="3" bestFit="1" customWidth="1"/>
    <col min="18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2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f>(N41)</f>
        <v>42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6">
        <f>SUM(B6:M6)</f>
        <v>42</v>
      </c>
    </row>
    <row r="7" spans="1:14" ht="30" customHeight="1" x14ac:dyDescent="0.25">
      <c r="A7" s="8" t="s">
        <v>8</v>
      </c>
      <c r="B7" s="9">
        <f>(N33)</f>
        <v>4885</v>
      </c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6">
        <f t="shared" ref="N7:N8" si="0">SUM(B7:M7)</f>
        <v>4885</v>
      </c>
    </row>
    <row r="8" spans="1:14" ht="30" customHeight="1" x14ac:dyDescent="0.25">
      <c r="A8" s="8" t="s">
        <v>9</v>
      </c>
      <c r="B8" s="9">
        <f>(N51)</f>
        <v>3143</v>
      </c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6">
        <f t="shared" si="0"/>
        <v>3143</v>
      </c>
    </row>
    <row r="9" spans="1:14" x14ac:dyDescent="0.25">
      <c r="A9" s="1"/>
    </row>
    <row r="10" spans="1:14" x14ac:dyDescent="0.25">
      <c r="A10" s="7"/>
      <c r="M10" s="18"/>
      <c r="N10" s="5" t="s">
        <v>0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f>(B6)</f>
        <v>42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f>(B7)</f>
        <v>4885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f>(B8)</f>
        <v>3143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0</v>
      </c>
    </row>
    <row r="17" spans="1:14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4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3761</v>
      </c>
    </row>
    <row r="19" spans="1:14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595</v>
      </c>
    </row>
    <row r="20" spans="1:14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64</v>
      </c>
    </row>
    <row r="21" spans="1:14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1</v>
      </c>
    </row>
    <row r="22" spans="1:14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4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38</v>
      </c>
    </row>
    <row r="24" spans="1:14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4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4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41</v>
      </c>
    </row>
    <row r="27" spans="1:14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114</v>
      </c>
    </row>
    <row r="28" spans="1:14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21</v>
      </c>
    </row>
    <row r="29" spans="1:14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2</v>
      </c>
    </row>
    <row r="30" spans="1:14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11</v>
      </c>
    </row>
    <row r="31" spans="1:14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231</v>
      </c>
    </row>
    <row r="32" spans="1:14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6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4885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6" t="s">
        <v>0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12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22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8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42</v>
      </c>
    </row>
    <row r="43" spans="1:14" s="16" customFormat="1" x14ac:dyDescent="0.25">
      <c r="A43" s="1"/>
    </row>
    <row r="44" spans="1:14" x14ac:dyDescent="0.25">
      <c r="A44" s="1" t="s">
        <v>28</v>
      </c>
      <c r="N44" s="6" t="s">
        <v>0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240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205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1551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9</v>
      </c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1138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3143</v>
      </c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33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v>11086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f>42+18</f>
        <v>60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177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7310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f>(N31)</f>
        <v>231</v>
      </c>
    </row>
    <row r="63" spans="1:17" x14ac:dyDescent="0.25">
      <c r="A63" s="11" t="s">
        <v>65</v>
      </c>
    </row>
    <row r="65" spans="1:18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8" ht="30" customHeight="1" x14ac:dyDescent="0.25">
      <c r="A66" s="21" t="s">
        <v>55</v>
      </c>
      <c r="B66" s="9">
        <v>3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10"/>
      <c r="N66" s="9">
        <f t="shared" ref="N66:N91" si="1">SUM(B66:M66)</f>
        <v>3</v>
      </c>
      <c r="Q66" s="23"/>
      <c r="R66"/>
    </row>
    <row r="67" spans="1:18" ht="30" customHeight="1" x14ac:dyDescent="0.25">
      <c r="A67" s="21" t="s">
        <v>82</v>
      </c>
      <c r="B67" s="9">
        <v>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10"/>
      <c r="N67" s="9">
        <f t="shared" si="1"/>
        <v>0</v>
      </c>
      <c r="Q67" s="23"/>
      <c r="R67"/>
    </row>
    <row r="68" spans="1:18" ht="30" customHeight="1" x14ac:dyDescent="0.25">
      <c r="A68" s="21" t="s">
        <v>83</v>
      </c>
      <c r="B68" s="9">
        <v>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10"/>
      <c r="N68" s="9">
        <f t="shared" si="1"/>
        <v>0</v>
      </c>
      <c r="Q68" s="23"/>
      <c r="R68"/>
    </row>
    <row r="69" spans="1:18" ht="30" customHeight="1" x14ac:dyDescent="0.25">
      <c r="A69" s="21" t="s">
        <v>67</v>
      </c>
      <c r="B69" s="9">
        <v>1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10"/>
      <c r="N69" s="9">
        <f t="shared" si="1"/>
        <v>1</v>
      </c>
      <c r="Q69" s="23"/>
      <c r="R69"/>
    </row>
    <row r="70" spans="1:18" ht="30" customHeight="1" x14ac:dyDescent="0.25">
      <c r="A70" s="21" t="s">
        <v>68</v>
      </c>
      <c r="B70" s="9">
        <v>1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10"/>
      <c r="N70" s="9">
        <f t="shared" si="1"/>
        <v>1</v>
      </c>
      <c r="Q70" s="23"/>
      <c r="R70"/>
    </row>
    <row r="71" spans="1:18" ht="30" customHeight="1" x14ac:dyDescent="0.25">
      <c r="A71" s="21" t="s">
        <v>69</v>
      </c>
      <c r="B71" s="9">
        <v>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10"/>
      <c r="N71" s="9">
        <f t="shared" si="1"/>
        <v>1</v>
      </c>
      <c r="Q71" s="23"/>
      <c r="R71"/>
    </row>
    <row r="72" spans="1:18" ht="30" customHeight="1" x14ac:dyDescent="0.25">
      <c r="A72" s="21" t="s">
        <v>56</v>
      </c>
      <c r="B72" s="9">
        <v>3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10"/>
      <c r="N72" s="9">
        <f t="shared" si="1"/>
        <v>3</v>
      </c>
      <c r="Q72"/>
      <c r="R72"/>
    </row>
    <row r="73" spans="1:18" ht="30" customHeight="1" x14ac:dyDescent="0.25">
      <c r="A73" s="21" t="s">
        <v>70</v>
      </c>
      <c r="B73" s="9">
        <v>13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10"/>
      <c r="N73" s="9">
        <f t="shared" si="1"/>
        <v>13</v>
      </c>
      <c r="Q73"/>
      <c r="R73"/>
    </row>
    <row r="74" spans="1:18" ht="30" customHeight="1" x14ac:dyDescent="0.25">
      <c r="A74" s="21" t="s">
        <v>71</v>
      </c>
      <c r="B74" s="9">
        <v>10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10"/>
      <c r="N74" s="9">
        <f t="shared" si="1"/>
        <v>10</v>
      </c>
      <c r="Q74"/>
      <c r="R74"/>
    </row>
    <row r="75" spans="1:18" ht="30" customHeight="1" x14ac:dyDescent="0.25">
      <c r="A75" s="21" t="s">
        <v>57</v>
      </c>
      <c r="B75" s="9">
        <v>1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10"/>
      <c r="N75" s="9">
        <f t="shared" si="1"/>
        <v>1</v>
      </c>
      <c r="Q75"/>
      <c r="R75"/>
    </row>
    <row r="76" spans="1:18" ht="30" customHeight="1" x14ac:dyDescent="0.25">
      <c r="A76" s="21" t="s">
        <v>72</v>
      </c>
      <c r="B76" s="9">
        <v>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10"/>
      <c r="N76" s="9">
        <f t="shared" si="1"/>
        <v>1</v>
      </c>
      <c r="Q76"/>
      <c r="R76"/>
    </row>
    <row r="77" spans="1:18" ht="30" customHeight="1" x14ac:dyDescent="0.25">
      <c r="A77" s="21" t="s">
        <v>58</v>
      </c>
      <c r="B77" s="9">
        <v>43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10"/>
      <c r="N77" s="9">
        <f t="shared" si="1"/>
        <v>43</v>
      </c>
      <c r="Q77" s="23"/>
      <c r="R77" s="20"/>
    </row>
    <row r="78" spans="1:18" ht="30" customHeight="1" x14ac:dyDescent="0.25">
      <c r="A78" s="21" t="s">
        <v>73</v>
      </c>
      <c r="B78" s="9">
        <v>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10"/>
      <c r="N78" s="9">
        <f t="shared" si="1"/>
        <v>1</v>
      </c>
      <c r="Q78"/>
      <c r="R78" s="20"/>
    </row>
    <row r="79" spans="1:18" ht="30" customHeight="1" x14ac:dyDescent="0.25">
      <c r="A79" s="21" t="s">
        <v>74</v>
      </c>
      <c r="B79" s="9">
        <v>1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10"/>
      <c r="N79" s="9">
        <f t="shared" si="1"/>
        <v>1</v>
      </c>
      <c r="Q79"/>
      <c r="R79" s="20"/>
    </row>
    <row r="80" spans="1:18" ht="30" customHeight="1" x14ac:dyDescent="0.25">
      <c r="A80" s="21" t="s">
        <v>59</v>
      </c>
      <c r="B80" s="9">
        <v>2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10"/>
      <c r="N80" s="9">
        <f t="shared" si="1"/>
        <v>2</v>
      </c>
    </row>
    <row r="81" spans="1:14" ht="30" customHeight="1" x14ac:dyDescent="0.25">
      <c r="A81" s="21" t="s">
        <v>75</v>
      </c>
      <c r="B81" s="9">
        <v>1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10"/>
      <c r="N81" s="9">
        <f t="shared" si="1"/>
        <v>1</v>
      </c>
    </row>
    <row r="82" spans="1:14" ht="30" customHeight="1" x14ac:dyDescent="0.25">
      <c r="A82" s="21" t="s">
        <v>60</v>
      </c>
      <c r="B82" s="9">
        <v>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10"/>
      <c r="N82" s="9">
        <f t="shared" si="1"/>
        <v>2</v>
      </c>
    </row>
    <row r="83" spans="1:14" ht="30" customHeight="1" x14ac:dyDescent="0.25">
      <c r="A83" s="21" t="s">
        <v>76</v>
      </c>
      <c r="B83" s="9">
        <v>1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10"/>
      <c r="N83" s="9">
        <f t="shared" si="1"/>
        <v>1</v>
      </c>
    </row>
    <row r="84" spans="1:14" ht="30" customHeight="1" x14ac:dyDescent="0.25">
      <c r="A84" s="21" t="s">
        <v>61</v>
      </c>
      <c r="B84" s="9">
        <v>0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10"/>
      <c r="N84" s="9">
        <f t="shared" si="1"/>
        <v>0</v>
      </c>
    </row>
    <row r="85" spans="1:14" ht="30" customHeight="1" x14ac:dyDescent="0.25">
      <c r="A85" s="21" t="s">
        <v>84</v>
      </c>
      <c r="B85" s="9">
        <v>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10"/>
      <c r="N85" s="9">
        <f t="shared" si="1"/>
        <v>0</v>
      </c>
    </row>
    <row r="86" spans="1:14" ht="30" customHeight="1" x14ac:dyDescent="0.25">
      <c r="A86" s="21" t="s">
        <v>77</v>
      </c>
      <c r="B86" s="9">
        <v>1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10"/>
      <c r="N86" s="9">
        <f t="shared" si="1"/>
        <v>1</v>
      </c>
    </row>
    <row r="87" spans="1:14" ht="30" customHeight="1" x14ac:dyDescent="0.25">
      <c r="A87" s="21" t="s">
        <v>62</v>
      </c>
      <c r="B87" s="9">
        <v>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10"/>
      <c r="N87" s="9">
        <f t="shared" si="1"/>
        <v>0</v>
      </c>
    </row>
    <row r="88" spans="1:14" ht="30" customHeight="1" x14ac:dyDescent="0.25">
      <c r="A88" s="21" t="s">
        <v>78</v>
      </c>
      <c r="B88" s="9">
        <v>1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10"/>
      <c r="N88" s="9">
        <f t="shared" si="1"/>
        <v>1</v>
      </c>
    </row>
    <row r="89" spans="1:14" ht="30" customHeight="1" x14ac:dyDescent="0.25">
      <c r="A89" s="21" t="s">
        <v>63</v>
      </c>
      <c r="B89" s="9">
        <v>2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10"/>
      <c r="N89" s="9">
        <f t="shared" si="1"/>
        <v>2</v>
      </c>
    </row>
    <row r="90" spans="1:14" ht="30" customHeight="1" x14ac:dyDescent="0.25">
      <c r="A90" s="21" t="s">
        <v>64</v>
      </c>
      <c r="B90" s="9">
        <v>0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10"/>
      <c r="N90" s="9">
        <f t="shared" si="1"/>
        <v>0</v>
      </c>
    </row>
    <row r="91" spans="1:14" ht="30" customHeight="1" x14ac:dyDescent="0.25">
      <c r="A91" s="21" t="s">
        <v>79</v>
      </c>
      <c r="B91" s="9">
        <v>1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10"/>
      <c r="N91" s="9">
        <f t="shared" si="1"/>
        <v>1</v>
      </c>
    </row>
    <row r="92" spans="1:14" ht="30" customHeight="1" x14ac:dyDescent="0.25">
      <c r="A92" s="21" t="s">
        <v>80</v>
      </c>
      <c r="B92" s="9">
        <f>SUM(B66:B91)</f>
        <v>90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10"/>
      <c r="N92" s="9">
        <f t="shared" ref="N92" si="2">SUM(B92:M92)</f>
        <v>90</v>
      </c>
    </row>
    <row r="93" spans="1:14" x14ac:dyDescent="0.25">
      <c r="A93"/>
      <c r="B93" s="20"/>
    </row>
    <row r="94" spans="1:14" x14ac:dyDescent="0.25">
      <c r="N94" s="17"/>
    </row>
    <row r="95" spans="1:14" x14ac:dyDescent="0.25">
      <c r="N95" s="17"/>
    </row>
    <row r="96" spans="1:14" x14ac:dyDescent="0.25">
      <c r="N96" s="17"/>
    </row>
  </sheetData>
  <sortState ref="A66:N92">
    <sortCondition ref="A66:A92"/>
  </sortState>
  <mergeCells count="40">
    <mergeCell ref="A11:L11"/>
    <mergeCell ref="A12:L12"/>
    <mergeCell ref="A13:L13"/>
    <mergeCell ref="B2:N2"/>
    <mergeCell ref="A17:M17"/>
    <mergeCell ref="A18:M18"/>
    <mergeCell ref="A19:M19"/>
    <mergeCell ref="A20:M20"/>
    <mergeCell ref="A21:M21"/>
    <mergeCell ref="A23:M23"/>
    <mergeCell ref="A22:M22"/>
    <mergeCell ref="A33:M33"/>
    <mergeCell ref="A37:M37"/>
    <mergeCell ref="A24:M24"/>
    <mergeCell ref="A41:M41"/>
    <mergeCell ref="A39:M39"/>
    <mergeCell ref="A40:M40"/>
    <mergeCell ref="A38:M38"/>
    <mergeCell ref="A25:M25"/>
    <mergeCell ref="A26:M26"/>
    <mergeCell ref="A27:M27"/>
    <mergeCell ref="A28:M28"/>
    <mergeCell ref="A29:M29"/>
    <mergeCell ref="A30:M30"/>
    <mergeCell ref="A31:M31"/>
    <mergeCell ref="A32:M32"/>
    <mergeCell ref="A45:M45"/>
    <mergeCell ref="A46:M46"/>
    <mergeCell ref="A48:M48"/>
    <mergeCell ref="A49:M49"/>
    <mergeCell ref="A47:M47"/>
    <mergeCell ref="A57:M57"/>
    <mergeCell ref="A58:M58"/>
    <mergeCell ref="A59:M59"/>
    <mergeCell ref="A60:M60"/>
    <mergeCell ref="A50:M50"/>
    <mergeCell ref="A51:M51"/>
    <mergeCell ref="A55:N55"/>
    <mergeCell ref="A54:N54"/>
    <mergeCell ref="A56:M56"/>
  </mergeCells>
  <pageMargins left="0.31496062992125984" right="0.31496062992125984" top="0.39370078740157483" bottom="0.39370078740157483" header="0.31496062992125984" footer="0.31496062992125984"/>
  <pageSetup paperSize="9" scale="95" orientation="landscape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3"/>
  <sheetViews>
    <sheetView topLeftCell="A31" workbookViewId="0">
      <selection activeCell="E74" sqref="E74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/>
      <c r="E6" s="9"/>
      <c r="F6" s="9"/>
      <c r="G6" s="9"/>
      <c r="H6" s="9"/>
      <c r="I6" s="9"/>
      <c r="J6" s="9"/>
      <c r="K6" s="9"/>
      <c r="L6" s="9"/>
      <c r="M6" s="10"/>
      <c r="N6" s="6">
        <f>SUM(B6:M6)</f>
        <v>76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/>
      <c r="E7" s="9"/>
      <c r="F7" s="9"/>
      <c r="G7" s="9"/>
      <c r="H7" s="9"/>
      <c r="I7" s="9"/>
      <c r="J7" s="9"/>
      <c r="K7" s="9"/>
      <c r="L7" s="9"/>
      <c r="M7" s="10"/>
      <c r="N7" s="6">
        <f t="shared" ref="N7:N8" si="0">SUM(B7:M7)</f>
        <v>9499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/>
      <c r="E8" s="9"/>
      <c r="F8" s="9"/>
      <c r="G8" s="9"/>
      <c r="H8" s="9"/>
      <c r="I8" s="9"/>
      <c r="J8" s="9"/>
      <c r="K8" s="9"/>
      <c r="L8" s="9"/>
      <c r="M8" s="10"/>
      <c r="N8" s="6">
        <f t="shared" si="0"/>
        <v>6136</v>
      </c>
    </row>
    <row r="9" spans="1:14" x14ac:dyDescent="0.25">
      <c r="A9" s="1"/>
    </row>
    <row r="10" spans="1:14" x14ac:dyDescent="0.25">
      <c r="A10" s="7"/>
      <c r="M10" s="18"/>
      <c r="N10" s="5" t="s">
        <v>1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f>(N41)</f>
        <v>34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f>(N33)</f>
        <v>4614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f>(C8)</f>
        <v>2993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1</v>
      </c>
    </row>
    <row r="17" spans="1:14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4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2778</v>
      </c>
    </row>
    <row r="19" spans="1:14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427</v>
      </c>
    </row>
    <row r="20" spans="1:14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52</v>
      </c>
    </row>
    <row r="21" spans="1:14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8</v>
      </c>
    </row>
    <row r="22" spans="1:14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4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19</v>
      </c>
    </row>
    <row r="24" spans="1:14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4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4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31</v>
      </c>
    </row>
    <row r="27" spans="1:14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58</v>
      </c>
    </row>
    <row r="28" spans="1:14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8</v>
      </c>
    </row>
    <row r="29" spans="1:14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4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5</v>
      </c>
    </row>
    <row r="31" spans="1:14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1225</v>
      </c>
    </row>
    <row r="32" spans="1:14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3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4614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6" t="s">
        <v>1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13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3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18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34</v>
      </c>
    </row>
    <row r="43" spans="1:14" s="16" customFormat="1" x14ac:dyDescent="0.25">
      <c r="A43" s="1"/>
    </row>
    <row r="44" spans="1:14" x14ac:dyDescent="0.25">
      <c r="A44" s="1" t="s">
        <v>28</v>
      </c>
      <c r="N44" s="6" t="s">
        <v>1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385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103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1218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4</v>
      </c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1283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2993</v>
      </c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v>13185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v>228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186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16271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f>(6141+231+1225)</f>
        <v>7597</v>
      </c>
    </row>
    <row r="63" spans="1:17" x14ac:dyDescent="0.25">
      <c r="A63" s="11" t="s">
        <v>65</v>
      </c>
    </row>
    <row r="65" spans="1:18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8" ht="30" customHeight="1" x14ac:dyDescent="0.25">
      <c r="A66" s="21" t="s">
        <v>55</v>
      </c>
      <c r="B66" s="9">
        <v>2</v>
      </c>
      <c r="C66" s="9">
        <v>1</v>
      </c>
      <c r="D66" s="9"/>
      <c r="E66" s="9"/>
      <c r="F66" s="9"/>
      <c r="G66" s="9"/>
      <c r="H66" s="9"/>
      <c r="I66" s="9"/>
      <c r="J66" s="9"/>
      <c r="K66" s="9"/>
      <c r="L66" s="9"/>
      <c r="M66" s="10"/>
      <c r="N66" s="9">
        <f t="shared" ref="N66:N92" si="1">SUM(B66:M66)</f>
        <v>3</v>
      </c>
      <c r="Q66" s="23"/>
      <c r="R66"/>
    </row>
    <row r="67" spans="1:18" ht="30" customHeight="1" x14ac:dyDescent="0.25">
      <c r="A67" s="21" t="s">
        <v>66</v>
      </c>
      <c r="B67" s="9">
        <v>1</v>
      </c>
      <c r="C67" s="9">
        <v>0</v>
      </c>
      <c r="D67" s="9"/>
      <c r="E67" s="9"/>
      <c r="F67" s="9"/>
      <c r="G67" s="9"/>
      <c r="H67" s="9"/>
      <c r="I67" s="9"/>
      <c r="J67" s="9"/>
      <c r="K67" s="9"/>
      <c r="L67" s="9"/>
      <c r="M67" s="10"/>
      <c r="N67" s="9">
        <f t="shared" si="1"/>
        <v>1</v>
      </c>
      <c r="Q67" s="23"/>
      <c r="R67"/>
    </row>
    <row r="68" spans="1:18" ht="30" customHeight="1" x14ac:dyDescent="0.25">
      <c r="A68" s="21" t="s">
        <v>82</v>
      </c>
      <c r="B68" s="9">
        <v>0</v>
      </c>
      <c r="C68" s="9">
        <v>1</v>
      </c>
      <c r="D68" s="9"/>
      <c r="E68" s="9"/>
      <c r="F68" s="9"/>
      <c r="G68" s="9"/>
      <c r="H68" s="9"/>
      <c r="I68" s="9"/>
      <c r="J68" s="9"/>
      <c r="K68" s="9"/>
      <c r="L68" s="9"/>
      <c r="M68" s="10"/>
      <c r="N68" s="9">
        <f t="shared" si="1"/>
        <v>1</v>
      </c>
      <c r="Q68" s="23"/>
      <c r="R68"/>
    </row>
    <row r="69" spans="1:18" ht="30" customHeight="1" x14ac:dyDescent="0.25">
      <c r="A69" s="21" t="s">
        <v>83</v>
      </c>
      <c r="B69" s="9">
        <v>0</v>
      </c>
      <c r="C69" s="9">
        <v>1</v>
      </c>
      <c r="D69" s="9"/>
      <c r="E69" s="9"/>
      <c r="F69" s="9"/>
      <c r="G69" s="9"/>
      <c r="H69" s="9"/>
      <c r="I69" s="9"/>
      <c r="J69" s="9"/>
      <c r="K69" s="9"/>
      <c r="L69" s="9"/>
      <c r="M69" s="10"/>
      <c r="N69" s="9">
        <f t="shared" si="1"/>
        <v>1</v>
      </c>
      <c r="Q69" s="23"/>
      <c r="R69"/>
    </row>
    <row r="70" spans="1:18" ht="30" customHeight="1" x14ac:dyDescent="0.25">
      <c r="A70" s="21" t="s">
        <v>67</v>
      </c>
      <c r="B70" s="9">
        <v>1</v>
      </c>
      <c r="C70" s="9">
        <v>0</v>
      </c>
      <c r="D70" s="9"/>
      <c r="E70" s="9"/>
      <c r="F70" s="9"/>
      <c r="G70" s="9"/>
      <c r="H70" s="9"/>
      <c r="I70" s="9"/>
      <c r="J70" s="9"/>
      <c r="K70" s="9"/>
      <c r="L70" s="9"/>
      <c r="M70" s="10"/>
      <c r="N70" s="9">
        <f t="shared" si="1"/>
        <v>1</v>
      </c>
      <c r="Q70" s="23"/>
      <c r="R70"/>
    </row>
    <row r="71" spans="1:18" ht="30" customHeight="1" x14ac:dyDescent="0.25">
      <c r="A71" s="21" t="s">
        <v>68</v>
      </c>
      <c r="B71" s="9">
        <v>1</v>
      </c>
      <c r="C71" s="9">
        <v>0</v>
      </c>
      <c r="D71" s="9"/>
      <c r="E71" s="9"/>
      <c r="F71" s="9"/>
      <c r="G71" s="9"/>
      <c r="H71" s="9"/>
      <c r="I71" s="9"/>
      <c r="J71" s="9"/>
      <c r="K71" s="9"/>
      <c r="L71" s="9"/>
      <c r="M71" s="10"/>
      <c r="N71" s="9">
        <f t="shared" si="1"/>
        <v>1</v>
      </c>
      <c r="Q71" s="23"/>
      <c r="R71"/>
    </row>
    <row r="72" spans="1:18" ht="30" customHeight="1" x14ac:dyDescent="0.25">
      <c r="A72" s="21" t="s">
        <v>69</v>
      </c>
      <c r="B72" s="9">
        <v>1</v>
      </c>
      <c r="C72" s="9">
        <v>1</v>
      </c>
      <c r="D72" s="9"/>
      <c r="E72" s="9"/>
      <c r="F72" s="9"/>
      <c r="G72" s="9"/>
      <c r="H72" s="9"/>
      <c r="I72" s="9"/>
      <c r="J72" s="9"/>
      <c r="K72" s="9"/>
      <c r="L72" s="9"/>
      <c r="M72" s="10"/>
      <c r="N72" s="9">
        <f t="shared" si="1"/>
        <v>2</v>
      </c>
      <c r="Q72" s="23"/>
      <c r="R72"/>
    </row>
    <row r="73" spans="1:18" ht="30" customHeight="1" x14ac:dyDescent="0.25">
      <c r="A73" s="21" t="s">
        <v>56</v>
      </c>
      <c r="B73" s="9">
        <v>3</v>
      </c>
      <c r="C73" s="9">
        <v>0</v>
      </c>
      <c r="D73" s="9"/>
      <c r="E73" s="9"/>
      <c r="F73" s="9"/>
      <c r="G73" s="9"/>
      <c r="H73" s="9"/>
      <c r="I73" s="9"/>
      <c r="J73" s="9"/>
      <c r="K73" s="9"/>
      <c r="L73" s="9"/>
      <c r="M73" s="10"/>
      <c r="N73" s="9">
        <f t="shared" si="1"/>
        <v>3</v>
      </c>
      <c r="Q73"/>
      <c r="R73"/>
    </row>
    <row r="74" spans="1:18" ht="30" customHeight="1" x14ac:dyDescent="0.25">
      <c r="A74" s="21" t="s">
        <v>70</v>
      </c>
      <c r="B74" s="9">
        <v>13</v>
      </c>
      <c r="C74" s="9">
        <v>5</v>
      </c>
      <c r="D74" s="9"/>
      <c r="E74" s="9"/>
      <c r="F74" s="9"/>
      <c r="G74" s="9"/>
      <c r="H74" s="9"/>
      <c r="I74" s="9"/>
      <c r="J74" s="9"/>
      <c r="K74" s="9"/>
      <c r="L74" s="9"/>
      <c r="M74" s="10"/>
      <c r="N74" s="9">
        <f t="shared" si="1"/>
        <v>18</v>
      </c>
      <c r="Q74"/>
      <c r="R74"/>
    </row>
    <row r="75" spans="1:18" ht="30" customHeight="1" x14ac:dyDescent="0.25">
      <c r="A75" s="21" t="s">
        <v>71</v>
      </c>
      <c r="B75" s="9">
        <v>10</v>
      </c>
      <c r="C75" s="9">
        <v>3</v>
      </c>
      <c r="D75" s="9"/>
      <c r="E75" s="9"/>
      <c r="F75" s="9"/>
      <c r="G75" s="9"/>
      <c r="H75" s="9"/>
      <c r="I75" s="9"/>
      <c r="J75" s="9"/>
      <c r="K75" s="9"/>
      <c r="L75" s="9"/>
      <c r="M75" s="10"/>
      <c r="N75" s="9">
        <f t="shared" si="1"/>
        <v>13</v>
      </c>
      <c r="Q75"/>
      <c r="R75"/>
    </row>
    <row r="76" spans="1:18" ht="30" customHeight="1" x14ac:dyDescent="0.25">
      <c r="A76" s="21" t="s">
        <v>57</v>
      </c>
      <c r="B76" s="9">
        <v>1</v>
      </c>
      <c r="C76" s="9">
        <v>1</v>
      </c>
      <c r="D76" s="9"/>
      <c r="E76" s="9"/>
      <c r="F76" s="9"/>
      <c r="G76" s="9"/>
      <c r="H76" s="9"/>
      <c r="I76" s="9"/>
      <c r="J76" s="9"/>
      <c r="K76" s="9"/>
      <c r="L76" s="9"/>
      <c r="M76" s="10"/>
      <c r="N76" s="9">
        <f t="shared" si="1"/>
        <v>2</v>
      </c>
      <c r="Q76"/>
      <c r="R76"/>
    </row>
    <row r="77" spans="1:18" ht="30" customHeight="1" x14ac:dyDescent="0.25">
      <c r="A77" s="21" t="s">
        <v>72</v>
      </c>
      <c r="B77" s="9">
        <v>1</v>
      </c>
      <c r="C77" s="9">
        <v>0</v>
      </c>
      <c r="D77" s="9"/>
      <c r="E77" s="9"/>
      <c r="F77" s="9"/>
      <c r="G77" s="9"/>
      <c r="H77" s="9"/>
      <c r="I77" s="9"/>
      <c r="J77" s="9"/>
      <c r="K77" s="9"/>
      <c r="L77" s="9"/>
      <c r="M77" s="10"/>
      <c r="N77" s="9">
        <f t="shared" si="1"/>
        <v>1</v>
      </c>
      <c r="Q77"/>
      <c r="R77"/>
    </row>
    <row r="78" spans="1:18" ht="30" customHeight="1" x14ac:dyDescent="0.25">
      <c r="A78" s="21" t="s">
        <v>58</v>
      </c>
      <c r="B78" s="9">
        <v>43</v>
      </c>
      <c r="C78" s="9">
        <v>90</v>
      </c>
      <c r="D78" s="9"/>
      <c r="E78" s="9"/>
      <c r="F78" s="9"/>
      <c r="G78" s="9"/>
      <c r="H78" s="9"/>
      <c r="I78" s="9"/>
      <c r="J78" s="9"/>
      <c r="K78" s="9"/>
      <c r="L78" s="9"/>
      <c r="M78" s="10"/>
      <c r="N78" s="9">
        <f t="shared" si="1"/>
        <v>133</v>
      </c>
      <c r="Q78" s="23"/>
      <c r="R78" s="20"/>
    </row>
    <row r="79" spans="1:18" ht="30" customHeight="1" x14ac:dyDescent="0.25">
      <c r="A79" s="21" t="s">
        <v>73</v>
      </c>
      <c r="B79" s="9">
        <v>1</v>
      </c>
      <c r="C79" s="9">
        <v>0</v>
      </c>
      <c r="D79" s="9"/>
      <c r="E79" s="9"/>
      <c r="F79" s="9"/>
      <c r="G79" s="9"/>
      <c r="H79" s="9"/>
      <c r="I79" s="9"/>
      <c r="J79" s="9"/>
      <c r="K79" s="9"/>
      <c r="L79" s="9"/>
      <c r="M79" s="10"/>
      <c r="N79" s="9">
        <f t="shared" si="1"/>
        <v>1</v>
      </c>
      <c r="Q79"/>
      <c r="R79" s="20"/>
    </row>
    <row r="80" spans="1:18" ht="30" customHeight="1" x14ac:dyDescent="0.25">
      <c r="A80" s="21" t="s">
        <v>74</v>
      </c>
      <c r="B80" s="9">
        <v>1</v>
      </c>
      <c r="C80" s="9">
        <v>0</v>
      </c>
      <c r="D80" s="9"/>
      <c r="E80" s="9"/>
      <c r="F80" s="9"/>
      <c r="G80" s="9"/>
      <c r="H80" s="9"/>
      <c r="I80" s="9"/>
      <c r="J80" s="9"/>
      <c r="K80" s="9"/>
      <c r="L80" s="9"/>
      <c r="M80" s="10"/>
      <c r="N80" s="9">
        <f t="shared" si="1"/>
        <v>1</v>
      </c>
      <c r="Q80"/>
      <c r="R80" s="20"/>
    </row>
    <row r="81" spans="1:14" ht="30" customHeight="1" x14ac:dyDescent="0.25">
      <c r="A81" s="21" t="s">
        <v>59</v>
      </c>
      <c r="B81" s="9">
        <v>2</v>
      </c>
      <c r="C81" s="9">
        <v>6</v>
      </c>
      <c r="D81" s="9"/>
      <c r="E81" s="9"/>
      <c r="F81" s="9"/>
      <c r="G81" s="9"/>
      <c r="H81" s="9"/>
      <c r="I81" s="9"/>
      <c r="J81" s="9"/>
      <c r="K81" s="9"/>
      <c r="L81" s="9"/>
      <c r="M81" s="10"/>
      <c r="N81" s="9">
        <f t="shared" si="1"/>
        <v>8</v>
      </c>
    </row>
    <row r="82" spans="1:14" ht="30" customHeight="1" x14ac:dyDescent="0.25">
      <c r="A82" s="21" t="s">
        <v>75</v>
      </c>
      <c r="B82" s="9">
        <v>1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10"/>
      <c r="N82" s="9">
        <f t="shared" si="1"/>
        <v>1</v>
      </c>
    </row>
    <row r="83" spans="1:14" ht="30" customHeight="1" x14ac:dyDescent="0.25">
      <c r="A83" s="21" t="s">
        <v>60</v>
      </c>
      <c r="B83" s="9">
        <v>2</v>
      </c>
      <c r="C83" s="9">
        <v>3</v>
      </c>
      <c r="D83" s="9"/>
      <c r="E83" s="9"/>
      <c r="F83" s="9"/>
      <c r="G83" s="9"/>
      <c r="H83" s="9"/>
      <c r="I83" s="9"/>
      <c r="J83" s="9"/>
      <c r="K83" s="9"/>
      <c r="L83" s="9"/>
      <c r="M83" s="10"/>
      <c r="N83" s="9">
        <f t="shared" si="1"/>
        <v>5</v>
      </c>
    </row>
    <row r="84" spans="1:14" ht="30" customHeight="1" x14ac:dyDescent="0.25">
      <c r="A84" s="21" t="s">
        <v>76</v>
      </c>
      <c r="B84" s="9">
        <v>1</v>
      </c>
      <c r="C84" s="9">
        <v>0</v>
      </c>
      <c r="D84" s="9"/>
      <c r="E84" s="9"/>
      <c r="F84" s="9"/>
      <c r="G84" s="9"/>
      <c r="H84" s="9"/>
      <c r="I84" s="9"/>
      <c r="J84" s="9"/>
      <c r="K84" s="9"/>
      <c r="L84" s="9"/>
      <c r="M84" s="10"/>
      <c r="N84" s="9">
        <f t="shared" si="1"/>
        <v>1</v>
      </c>
    </row>
    <row r="85" spans="1:14" ht="30" customHeight="1" x14ac:dyDescent="0.25">
      <c r="A85" s="21" t="s">
        <v>61</v>
      </c>
      <c r="B85" s="9">
        <v>0</v>
      </c>
      <c r="C85" s="9">
        <v>0</v>
      </c>
      <c r="D85" s="9"/>
      <c r="E85" s="9"/>
      <c r="F85" s="9"/>
      <c r="G85" s="9"/>
      <c r="H85" s="9"/>
      <c r="I85" s="9"/>
      <c r="J85" s="9"/>
      <c r="K85" s="9"/>
      <c r="L85" s="9"/>
      <c r="M85" s="10"/>
      <c r="N85" s="9">
        <f t="shared" si="1"/>
        <v>0</v>
      </c>
    </row>
    <row r="86" spans="1:14" ht="30" customHeight="1" x14ac:dyDescent="0.25">
      <c r="A86" s="21" t="s">
        <v>84</v>
      </c>
      <c r="B86" s="9">
        <v>0</v>
      </c>
      <c r="C86" s="9">
        <v>0</v>
      </c>
      <c r="D86" s="9"/>
      <c r="E86" s="9"/>
      <c r="F86" s="9"/>
      <c r="G86" s="9"/>
      <c r="H86" s="9"/>
      <c r="I86" s="9"/>
      <c r="J86" s="9"/>
      <c r="K86" s="9"/>
      <c r="L86" s="9"/>
      <c r="M86" s="10"/>
      <c r="N86" s="9">
        <f t="shared" si="1"/>
        <v>0</v>
      </c>
    </row>
    <row r="87" spans="1:14" ht="30" customHeight="1" x14ac:dyDescent="0.25">
      <c r="A87" s="21" t="s">
        <v>77</v>
      </c>
      <c r="B87" s="9">
        <v>1</v>
      </c>
      <c r="C87" s="9">
        <v>0</v>
      </c>
      <c r="D87" s="9"/>
      <c r="E87" s="9"/>
      <c r="F87" s="9"/>
      <c r="G87" s="9"/>
      <c r="H87" s="9"/>
      <c r="I87" s="9"/>
      <c r="J87" s="9"/>
      <c r="K87" s="9"/>
      <c r="L87" s="9"/>
      <c r="M87" s="10"/>
      <c r="N87" s="9">
        <f t="shared" si="1"/>
        <v>1</v>
      </c>
    </row>
    <row r="88" spans="1:14" ht="30" customHeight="1" x14ac:dyDescent="0.25">
      <c r="A88" s="21" t="s">
        <v>62</v>
      </c>
      <c r="B88" s="9">
        <v>0</v>
      </c>
      <c r="C88" s="9">
        <v>0</v>
      </c>
      <c r="D88" s="9"/>
      <c r="E88" s="9"/>
      <c r="F88" s="9"/>
      <c r="G88" s="9"/>
      <c r="H88" s="9"/>
      <c r="I88" s="9"/>
      <c r="J88" s="9"/>
      <c r="K88" s="9"/>
      <c r="L88" s="9"/>
      <c r="M88" s="10"/>
      <c r="N88" s="9">
        <f t="shared" si="1"/>
        <v>0</v>
      </c>
    </row>
    <row r="89" spans="1:14" ht="30" customHeight="1" x14ac:dyDescent="0.25">
      <c r="A89" s="21" t="s">
        <v>78</v>
      </c>
      <c r="B89" s="9">
        <v>1</v>
      </c>
      <c r="C89" s="9">
        <v>0</v>
      </c>
      <c r="D89" s="9"/>
      <c r="E89" s="9"/>
      <c r="F89" s="9"/>
      <c r="G89" s="9"/>
      <c r="H89" s="9"/>
      <c r="I89" s="9"/>
      <c r="J89" s="9"/>
      <c r="K89" s="9"/>
      <c r="L89" s="9"/>
      <c r="M89" s="10"/>
      <c r="N89" s="9">
        <f t="shared" si="1"/>
        <v>1</v>
      </c>
    </row>
    <row r="90" spans="1:14" ht="30" customHeight="1" x14ac:dyDescent="0.25">
      <c r="A90" s="21" t="s">
        <v>63</v>
      </c>
      <c r="B90" s="9">
        <v>2</v>
      </c>
      <c r="C90" s="9">
        <v>2</v>
      </c>
      <c r="D90" s="9"/>
      <c r="E90" s="9"/>
      <c r="F90" s="9"/>
      <c r="G90" s="9"/>
      <c r="H90" s="9"/>
      <c r="I90" s="9"/>
      <c r="J90" s="9"/>
      <c r="K90" s="9"/>
      <c r="L90" s="9"/>
      <c r="M90" s="10"/>
      <c r="N90" s="9">
        <f t="shared" si="1"/>
        <v>4</v>
      </c>
    </row>
    <row r="91" spans="1:14" ht="30" customHeight="1" x14ac:dyDescent="0.25">
      <c r="A91" s="21" t="s">
        <v>64</v>
      </c>
      <c r="B91" s="9">
        <v>0</v>
      </c>
      <c r="C91" s="9">
        <v>0</v>
      </c>
      <c r="D91" s="9"/>
      <c r="E91" s="9"/>
      <c r="F91" s="9"/>
      <c r="G91" s="9"/>
      <c r="H91" s="9"/>
      <c r="I91" s="9"/>
      <c r="J91" s="9"/>
      <c r="K91" s="9"/>
      <c r="L91" s="9"/>
      <c r="M91" s="10"/>
      <c r="N91" s="9">
        <f t="shared" si="1"/>
        <v>0</v>
      </c>
    </row>
    <row r="92" spans="1:14" ht="30" customHeight="1" x14ac:dyDescent="0.25">
      <c r="A92" s="21" t="s">
        <v>79</v>
      </c>
      <c r="B92" s="9">
        <v>1</v>
      </c>
      <c r="C92" s="9">
        <v>0</v>
      </c>
      <c r="D92" s="9"/>
      <c r="E92" s="9"/>
      <c r="F92" s="9"/>
      <c r="G92" s="9"/>
      <c r="H92" s="9"/>
      <c r="I92" s="9"/>
      <c r="J92" s="9"/>
      <c r="K92" s="9"/>
      <c r="L92" s="9"/>
      <c r="M92" s="10"/>
      <c r="N92" s="9">
        <f t="shared" si="1"/>
        <v>1</v>
      </c>
    </row>
    <row r="93" spans="1:14" ht="30" customHeight="1" x14ac:dyDescent="0.25">
      <c r="A93" s="21" t="s">
        <v>80</v>
      </c>
      <c r="B93" s="9">
        <f>SUM(B66:B92)</f>
        <v>90</v>
      </c>
      <c r="C93" s="9">
        <f>SUM(C66:C92)</f>
        <v>114</v>
      </c>
      <c r="D93" s="9"/>
      <c r="E93" s="9"/>
      <c r="F93" s="9"/>
      <c r="G93" s="9"/>
      <c r="H93" s="9"/>
      <c r="I93" s="9"/>
      <c r="J93" s="9"/>
      <c r="K93" s="9"/>
      <c r="L93" s="9"/>
      <c r="M93" s="10"/>
      <c r="N93" s="9">
        <f t="shared" ref="N93" si="2">SUM(B93:M93)</f>
        <v>204</v>
      </c>
    </row>
  </sheetData>
  <mergeCells count="40">
    <mergeCell ref="A18:M18"/>
    <mergeCell ref="B2:N2"/>
    <mergeCell ref="A11:L11"/>
    <mergeCell ref="A12:L12"/>
    <mergeCell ref="A13:L13"/>
    <mergeCell ref="A17:M1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</mergeCells>
  <pageMargins left="0.31496062992125984" right="0.31496062992125984" top="0.39370078740157483" bottom="0.39370078740157483" header="0.31496062992125984" footer="0.31496062992125984"/>
  <pageSetup paperSize="9" scale="95" orientation="landscape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9"/>
  <sheetViews>
    <sheetView topLeftCell="A31" workbookViewId="0">
      <selection activeCell="E72" sqref="E72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/>
      <c r="F6" s="9"/>
      <c r="G6" s="9"/>
      <c r="H6" s="9"/>
      <c r="I6" s="9"/>
      <c r="J6" s="9"/>
      <c r="K6" s="9"/>
      <c r="L6" s="9"/>
      <c r="M6" s="10"/>
      <c r="N6" s="6">
        <f>SUM(B6:M6)</f>
        <v>96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/>
      <c r="F7" s="9"/>
      <c r="G7" s="9"/>
      <c r="H7" s="9"/>
      <c r="I7" s="9"/>
      <c r="J7" s="9"/>
      <c r="K7" s="9"/>
      <c r="L7" s="9"/>
      <c r="M7" s="10"/>
      <c r="N7" s="6">
        <f t="shared" ref="N7:N8" si="0">SUM(B7:M7)</f>
        <v>14185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/>
      <c r="F8" s="9"/>
      <c r="G8" s="9"/>
      <c r="H8" s="9"/>
      <c r="I8" s="9"/>
      <c r="J8" s="9"/>
      <c r="K8" s="9"/>
      <c r="L8" s="9"/>
      <c r="M8" s="10"/>
      <c r="N8" s="6">
        <f t="shared" si="0"/>
        <v>9381</v>
      </c>
    </row>
    <row r="9" spans="1:14" x14ac:dyDescent="0.25">
      <c r="A9" s="1"/>
    </row>
    <row r="10" spans="1:14" x14ac:dyDescent="0.25">
      <c r="A10" s="7"/>
      <c r="M10" s="18"/>
      <c r="N10" s="5" t="s">
        <v>54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20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4686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3245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54</v>
      </c>
    </row>
    <row r="17" spans="1:14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4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3115</v>
      </c>
    </row>
    <row r="19" spans="1:14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444</v>
      </c>
    </row>
    <row r="20" spans="1:14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58</v>
      </c>
    </row>
    <row r="21" spans="1:14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2</v>
      </c>
    </row>
    <row r="22" spans="1:14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6</v>
      </c>
    </row>
    <row r="23" spans="1:14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20</v>
      </c>
    </row>
    <row r="24" spans="1:14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4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4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78</v>
      </c>
    </row>
    <row r="27" spans="1:14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64</v>
      </c>
    </row>
    <row r="28" spans="1:14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0</v>
      </c>
    </row>
    <row r="29" spans="1:14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4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0</v>
      </c>
    </row>
    <row r="31" spans="1:14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897</v>
      </c>
    </row>
    <row r="32" spans="1:14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2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4686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6" t="s">
        <v>54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5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4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11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20</v>
      </c>
    </row>
    <row r="43" spans="1:14" s="16" customFormat="1" x14ac:dyDescent="0.25">
      <c r="A43" s="1"/>
    </row>
    <row r="44" spans="1:14" x14ac:dyDescent="0.25">
      <c r="A44" s="1" t="s">
        <v>28</v>
      </c>
      <c r="N44" s="6" t="s">
        <v>54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501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90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1547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1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1106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3245</v>
      </c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v>16178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v>350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189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22985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f>(6141+231+1225)+897</f>
        <v>8494</v>
      </c>
    </row>
    <row r="63" spans="1:17" x14ac:dyDescent="0.25">
      <c r="A63" s="11" t="s">
        <v>65</v>
      </c>
    </row>
    <row r="65" spans="1:18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8" ht="30" customHeight="1" x14ac:dyDescent="0.25">
      <c r="A66" s="21" t="s">
        <v>55</v>
      </c>
      <c r="B66" s="9">
        <v>3</v>
      </c>
      <c r="C66" s="9">
        <v>1</v>
      </c>
      <c r="D66" s="9">
        <v>1</v>
      </c>
      <c r="E66" s="9"/>
      <c r="F66" s="9"/>
      <c r="G66" s="9"/>
      <c r="H66" s="9"/>
      <c r="I66" s="9"/>
      <c r="J66" s="9"/>
      <c r="K66" s="9"/>
      <c r="L66" s="9"/>
      <c r="M66" s="10"/>
      <c r="N66" s="9">
        <f t="shared" ref="N66:N88" si="1">SUM(B66:M66)</f>
        <v>5</v>
      </c>
      <c r="Q66" s="23"/>
      <c r="R66"/>
    </row>
    <row r="67" spans="1:18" ht="30" customHeight="1" x14ac:dyDescent="0.25">
      <c r="A67" s="21" t="s">
        <v>82</v>
      </c>
      <c r="B67" s="9">
        <v>0</v>
      </c>
      <c r="C67" s="9">
        <v>1</v>
      </c>
      <c r="D67" s="9">
        <v>0</v>
      </c>
      <c r="E67" s="9"/>
      <c r="F67" s="9"/>
      <c r="G67" s="9"/>
      <c r="H67" s="9"/>
      <c r="I67" s="9"/>
      <c r="J67" s="9"/>
      <c r="K67" s="9"/>
      <c r="L67" s="9"/>
      <c r="M67" s="10"/>
      <c r="N67" s="9">
        <f t="shared" si="1"/>
        <v>1</v>
      </c>
      <c r="Q67" s="23"/>
      <c r="R67"/>
    </row>
    <row r="68" spans="1:18" ht="30" customHeight="1" x14ac:dyDescent="0.25">
      <c r="A68" s="21" t="s">
        <v>67</v>
      </c>
      <c r="B68" s="9">
        <v>1</v>
      </c>
      <c r="C68" s="9">
        <v>0</v>
      </c>
      <c r="D68" s="9">
        <v>0</v>
      </c>
      <c r="E68" s="9"/>
      <c r="F68" s="9"/>
      <c r="G68" s="9"/>
      <c r="H68" s="9"/>
      <c r="I68" s="9"/>
      <c r="J68" s="9"/>
      <c r="K68" s="9"/>
      <c r="L68" s="9"/>
      <c r="M68" s="10"/>
      <c r="N68" s="9">
        <f t="shared" si="1"/>
        <v>1</v>
      </c>
      <c r="Q68" s="23"/>
      <c r="R68"/>
    </row>
    <row r="69" spans="1:18" ht="30" customHeight="1" x14ac:dyDescent="0.25">
      <c r="A69" s="21" t="s">
        <v>68</v>
      </c>
      <c r="B69" s="9">
        <v>1</v>
      </c>
      <c r="C69" s="9">
        <v>0</v>
      </c>
      <c r="D69" s="9">
        <v>0</v>
      </c>
      <c r="E69" s="9"/>
      <c r="F69" s="9"/>
      <c r="G69" s="9"/>
      <c r="H69" s="9"/>
      <c r="I69" s="9"/>
      <c r="J69" s="9"/>
      <c r="K69" s="9"/>
      <c r="L69" s="9"/>
      <c r="M69" s="10"/>
      <c r="N69" s="9">
        <f t="shared" si="1"/>
        <v>1</v>
      </c>
      <c r="Q69" s="23"/>
      <c r="R69"/>
    </row>
    <row r="70" spans="1:18" ht="30" customHeight="1" x14ac:dyDescent="0.25">
      <c r="A70" s="21" t="s">
        <v>69</v>
      </c>
      <c r="B70" s="9">
        <v>1</v>
      </c>
      <c r="C70" s="9">
        <v>1</v>
      </c>
      <c r="D70" s="9">
        <v>0</v>
      </c>
      <c r="E70" s="9"/>
      <c r="F70" s="9"/>
      <c r="G70" s="9"/>
      <c r="H70" s="9"/>
      <c r="I70" s="9"/>
      <c r="J70" s="9"/>
      <c r="K70" s="9"/>
      <c r="L70" s="9"/>
      <c r="M70" s="10"/>
      <c r="N70" s="9">
        <f t="shared" si="1"/>
        <v>2</v>
      </c>
      <c r="Q70" s="23"/>
      <c r="R70"/>
    </row>
    <row r="71" spans="1:18" ht="30" customHeight="1" x14ac:dyDescent="0.25">
      <c r="A71" s="21" t="s">
        <v>56</v>
      </c>
      <c r="B71" s="9">
        <v>3</v>
      </c>
      <c r="C71" s="9">
        <v>0</v>
      </c>
      <c r="D71" s="9">
        <v>2</v>
      </c>
      <c r="E71" s="9"/>
      <c r="F71" s="9"/>
      <c r="G71" s="9"/>
      <c r="H71" s="9"/>
      <c r="I71" s="9"/>
      <c r="J71" s="9"/>
      <c r="K71" s="9"/>
      <c r="L71" s="9"/>
      <c r="M71" s="10"/>
      <c r="N71" s="9">
        <f t="shared" si="1"/>
        <v>5</v>
      </c>
      <c r="Q71"/>
      <c r="R71"/>
    </row>
    <row r="72" spans="1:18" ht="30" customHeight="1" x14ac:dyDescent="0.25">
      <c r="A72" s="21" t="s">
        <v>70</v>
      </c>
      <c r="B72" s="9">
        <v>13</v>
      </c>
      <c r="C72" s="9">
        <v>5</v>
      </c>
      <c r="D72" s="9">
        <v>0</v>
      </c>
      <c r="E72" s="9"/>
      <c r="F72" s="9"/>
      <c r="G72" s="9"/>
      <c r="H72" s="9"/>
      <c r="I72" s="9"/>
      <c r="J72" s="9"/>
      <c r="K72" s="9"/>
      <c r="L72" s="9"/>
      <c r="M72" s="10"/>
      <c r="N72" s="9">
        <f t="shared" si="1"/>
        <v>18</v>
      </c>
      <c r="Q72"/>
      <c r="R72"/>
    </row>
    <row r="73" spans="1:18" ht="30" customHeight="1" x14ac:dyDescent="0.25">
      <c r="A73" s="21" t="s">
        <v>71</v>
      </c>
      <c r="B73" s="9">
        <v>10</v>
      </c>
      <c r="C73" s="9">
        <v>3</v>
      </c>
      <c r="D73" s="9">
        <v>5</v>
      </c>
      <c r="E73" s="9"/>
      <c r="F73" s="9"/>
      <c r="G73" s="9"/>
      <c r="H73" s="9"/>
      <c r="I73" s="9"/>
      <c r="J73" s="9"/>
      <c r="K73" s="9"/>
      <c r="L73" s="9"/>
      <c r="M73" s="10"/>
      <c r="N73" s="9">
        <f t="shared" si="1"/>
        <v>18</v>
      </c>
      <c r="Q73"/>
      <c r="R73"/>
    </row>
    <row r="74" spans="1:18" ht="30" customHeight="1" x14ac:dyDescent="0.25">
      <c r="A74" s="21" t="s">
        <v>57</v>
      </c>
      <c r="B74" s="9">
        <v>1</v>
      </c>
      <c r="C74" s="9">
        <v>1</v>
      </c>
      <c r="D74" s="9">
        <v>4</v>
      </c>
      <c r="E74" s="9"/>
      <c r="F74" s="9"/>
      <c r="G74" s="9"/>
      <c r="H74" s="9"/>
      <c r="I74" s="9"/>
      <c r="J74" s="9"/>
      <c r="K74" s="9"/>
      <c r="L74" s="9"/>
      <c r="M74" s="10"/>
      <c r="N74" s="9">
        <f t="shared" si="1"/>
        <v>6</v>
      </c>
      <c r="Q74"/>
      <c r="R74"/>
    </row>
    <row r="75" spans="1:18" ht="30" customHeight="1" x14ac:dyDescent="0.25">
      <c r="A75" s="21" t="s">
        <v>72</v>
      </c>
      <c r="B75" s="9">
        <v>1</v>
      </c>
      <c r="C75" s="9">
        <v>0</v>
      </c>
      <c r="D75" s="9">
        <v>0</v>
      </c>
      <c r="E75" s="9"/>
      <c r="F75" s="9"/>
      <c r="G75" s="9"/>
      <c r="H75" s="9"/>
      <c r="I75" s="9"/>
      <c r="J75" s="9"/>
      <c r="K75" s="9"/>
      <c r="L75" s="9"/>
      <c r="M75" s="10"/>
      <c r="N75" s="9">
        <f t="shared" si="1"/>
        <v>1</v>
      </c>
      <c r="Q75"/>
      <c r="R75"/>
    </row>
    <row r="76" spans="1:18" ht="30" customHeight="1" x14ac:dyDescent="0.25">
      <c r="A76" s="21" t="s">
        <v>58</v>
      </c>
      <c r="B76" s="9">
        <v>43</v>
      </c>
      <c r="C76" s="9">
        <v>90</v>
      </c>
      <c r="D76" s="9">
        <v>55</v>
      </c>
      <c r="E76" s="9"/>
      <c r="F76" s="9"/>
      <c r="G76" s="9"/>
      <c r="H76" s="9"/>
      <c r="I76" s="9"/>
      <c r="J76" s="9"/>
      <c r="K76" s="9"/>
      <c r="L76" s="9"/>
      <c r="M76" s="10"/>
      <c r="N76" s="9">
        <f t="shared" si="1"/>
        <v>188</v>
      </c>
      <c r="Q76" s="23"/>
      <c r="R76" s="20"/>
    </row>
    <row r="77" spans="1:18" ht="30" customHeight="1" x14ac:dyDescent="0.25">
      <c r="A77" s="21" t="s">
        <v>73</v>
      </c>
      <c r="B77" s="9">
        <v>1</v>
      </c>
      <c r="C77" s="9">
        <v>0</v>
      </c>
      <c r="D77" s="9">
        <v>0</v>
      </c>
      <c r="E77" s="9"/>
      <c r="F77" s="9"/>
      <c r="G77" s="9"/>
      <c r="H77" s="9"/>
      <c r="I77" s="9"/>
      <c r="J77" s="9"/>
      <c r="K77" s="9"/>
      <c r="L77" s="9"/>
      <c r="M77" s="10"/>
      <c r="N77" s="9">
        <f t="shared" si="1"/>
        <v>1</v>
      </c>
      <c r="Q77"/>
      <c r="R77" s="20"/>
    </row>
    <row r="78" spans="1:18" ht="30" customHeight="1" x14ac:dyDescent="0.25">
      <c r="A78" s="21" t="s">
        <v>74</v>
      </c>
      <c r="B78" s="9">
        <v>1</v>
      </c>
      <c r="C78" s="9">
        <v>0</v>
      </c>
      <c r="D78" s="9">
        <v>0</v>
      </c>
      <c r="E78" s="9"/>
      <c r="F78" s="9"/>
      <c r="G78" s="9"/>
      <c r="H78" s="9"/>
      <c r="I78" s="9"/>
      <c r="J78" s="9"/>
      <c r="K78" s="9"/>
      <c r="L78" s="9"/>
      <c r="M78" s="10"/>
      <c r="N78" s="9">
        <f t="shared" si="1"/>
        <v>1</v>
      </c>
      <c r="Q78"/>
      <c r="R78" s="20"/>
    </row>
    <row r="79" spans="1:18" ht="30" customHeight="1" x14ac:dyDescent="0.25">
      <c r="A79" s="21" t="s">
        <v>59</v>
      </c>
      <c r="B79" s="9">
        <v>3</v>
      </c>
      <c r="C79" s="9">
        <v>6</v>
      </c>
      <c r="D79" s="9">
        <v>3</v>
      </c>
      <c r="E79" s="9"/>
      <c r="F79" s="9"/>
      <c r="G79" s="9"/>
      <c r="H79" s="9"/>
      <c r="I79" s="9"/>
      <c r="J79" s="9"/>
      <c r="K79" s="9"/>
      <c r="L79" s="9"/>
      <c r="M79" s="10"/>
      <c r="N79" s="9">
        <f t="shared" si="1"/>
        <v>12</v>
      </c>
    </row>
    <row r="80" spans="1:18" ht="30" customHeight="1" x14ac:dyDescent="0.25">
      <c r="A80" s="21" t="s">
        <v>60</v>
      </c>
      <c r="B80" s="9">
        <v>2</v>
      </c>
      <c r="C80" s="9">
        <v>3</v>
      </c>
      <c r="D80" s="9">
        <v>2</v>
      </c>
      <c r="E80" s="9"/>
      <c r="F80" s="9"/>
      <c r="G80" s="9"/>
      <c r="H80" s="9"/>
      <c r="I80" s="9"/>
      <c r="J80" s="9"/>
      <c r="K80" s="9"/>
      <c r="L80" s="9"/>
      <c r="M80" s="10"/>
      <c r="N80" s="9">
        <f t="shared" si="1"/>
        <v>7</v>
      </c>
    </row>
    <row r="81" spans="1:14" ht="30" customHeight="1" x14ac:dyDescent="0.25">
      <c r="A81" s="21" t="s">
        <v>76</v>
      </c>
      <c r="B81" s="9">
        <v>1</v>
      </c>
      <c r="C81" s="9">
        <v>0</v>
      </c>
      <c r="D81" s="9">
        <v>0</v>
      </c>
      <c r="E81" s="9"/>
      <c r="F81" s="9"/>
      <c r="G81" s="9"/>
      <c r="H81" s="9"/>
      <c r="I81" s="9"/>
      <c r="J81" s="9"/>
      <c r="K81" s="9"/>
      <c r="L81" s="9"/>
      <c r="M81" s="10"/>
      <c r="N81" s="9">
        <f t="shared" si="1"/>
        <v>1</v>
      </c>
    </row>
    <row r="82" spans="1:14" ht="30" customHeight="1" x14ac:dyDescent="0.25">
      <c r="A82" s="21" t="s">
        <v>61</v>
      </c>
      <c r="B82" s="9">
        <v>0</v>
      </c>
      <c r="C82" s="9">
        <v>0</v>
      </c>
      <c r="D82" s="9">
        <v>1</v>
      </c>
      <c r="E82" s="9"/>
      <c r="F82" s="9"/>
      <c r="G82" s="9"/>
      <c r="H82" s="9"/>
      <c r="I82" s="9"/>
      <c r="J82" s="9"/>
      <c r="K82" s="9"/>
      <c r="L82" s="9"/>
      <c r="M82" s="10"/>
      <c r="N82" s="9">
        <f t="shared" si="1"/>
        <v>1</v>
      </c>
    </row>
    <row r="83" spans="1:14" ht="30" customHeight="1" x14ac:dyDescent="0.25">
      <c r="A83" s="21" t="s">
        <v>84</v>
      </c>
      <c r="B83" s="9">
        <v>0</v>
      </c>
      <c r="C83" s="9">
        <v>0</v>
      </c>
      <c r="D83" s="9">
        <v>2</v>
      </c>
      <c r="E83" s="9"/>
      <c r="F83" s="9"/>
      <c r="G83" s="9"/>
      <c r="H83" s="9"/>
      <c r="I83" s="9"/>
      <c r="J83" s="9"/>
      <c r="K83" s="9"/>
      <c r="L83" s="9"/>
      <c r="M83" s="10"/>
      <c r="N83" s="9">
        <f t="shared" si="1"/>
        <v>2</v>
      </c>
    </row>
    <row r="84" spans="1:14" ht="30" customHeight="1" x14ac:dyDescent="0.25">
      <c r="A84" s="21" t="s">
        <v>77</v>
      </c>
      <c r="B84" s="9">
        <v>1</v>
      </c>
      <c r="C84" s="9">
        <v>0</v>
      </c>
      <c r="D84" s="9">
        <v>0</v>
      </c>
      <c r="E84" s="9"/>
      <c r="F84" s="9"/>
      <c r="G84" s="9"/>
      <c r="H84" s="9"/>
      <c r="I84" s="9"/>
      <c r="J84" s="9"/>
      <c r="K84" s="9"/>
      <c r="L84" s="9"/>
      <c r="M84" s="10"/>
      <c r="N84" s="9">
        <f t="shared" si="1"/>
        <v>1</v>
      </c>
    </row>
    <row r="85" spans="1:14" ht="30" customHeight="1" x14ac:dyDescent="0.25">
      <c r="A85" s="21" t="s">
        <v>85</v>
      </c>
      <c r="B85" s="9">
        <v>1</v>
      </c>
      <c r="C85" s="9">
        <v>1</v>
      </c>
      <c r="D85" s="9">
        <v>1</v>
      </c>
      <c r="E85" s="9"/>
      <c r="F85" s="9"/>
      <c r="G85" s="9"/>
      <c r="H85" s="9"/>
      <c r="I85" s="9"/>
      <c r="J85" s="9"/>
      <c r="K85" s="9"/>
      <c r="L85" s="9"/>
      <c r="M85" s="10"/>
      <c r="N85" s="9">
        <f t="shared" si="1"/>
        <v>3</v>
      </c>
    </row>
    <row r="86" spans="1:14" ht="30" customHeight="1" x14ac:dyDescent="0.25">
      <c r="A86" s="21" t="s">
        <v>63</v>
      </c>
      <c r="B86" s="9">
        <v>2</v>
      </c>
      <c r="C86" s="9">
        <v>2</v>
      </c>
      <c r="D86" s="9">
        <v>1</v>
      </c>
      <c r="E86" s="9"/>
      <c r="F86" s="9"/>
      <c r="G86" s="9"/>
      <c r="H86" s="9"/>
      <c r="I86" s="9"/>
      <c r="J86" s="9"/>
      <c r="K86" s="9"/>
      <c r="L86" s="9"/>
      <c r="M86" s="10"/>
      <c r="N86" s="9">
        <f t="shared" si="1"/>
        <v>5</v>
      </c>
    </row>
    <row r="87" spans="1:14" ht="30" customHeight="1" x14ac:dyDescent="0.25">
      <c r="A87" s="21" t="s">
        <v>64</v>
      </c>
      <c r="B87" s="9">
        <v>0</v>
      </c>
      <c r="C87" s="9">
        <v>0</v>
      </c>
      <c r="D87" s="9">
        <v>1</v>
      </c>
      <c r="E87" s="9"/>
      <c r="F87" s="9"/>
      <c r="G87" s="9"/>
      <c r="H87" s="9"/>
      <c r="I87" s="9"/>
      <c r="J87" s="9"/>
      <c r="K87" s="9"/>
      <c r="L87" s="9"/>
      <c r="M87" s="10"/>
      <c r="N87" s="9">
        <f t="shared" si="1"/>
        <v>1</v>
      </c>
    </row>
    <row r="88" spans="1:14" ht="30" customHeight="1" x14ac:dyDescent="0.25">
      <c r="A88" s="21" t="s">
        <v>79</v>
      </c>
      <c r="B88" s="9">
        <v>1</v>
      </c>
      <c r="C88" s="9">
        <v>0</v>
      </c>
      <c r="D88" s="9">
        <v>0</v>
      </c>
      <c r="E88" s="9"/>
      <c r="F88" s="9"/>
      <c r="G88" s="9"/>
      <c r="H88" s="9"/>
      <c r="I88" s="9"/>
      <c r="J88" s="9"/>
      <c r="K88" s="9"/>
      <c r="L88" s="9"/>
      <c r="M88" s="10"/>
      <c r="N88" s="9">
        <f t="shared" si="1"/>
        <v>1</v>
      </c>
    </row>
    <row r="89" spans="1:14" ht="30" customHeight="1" x14ac:dyDescent="0.25">
      <c r="A89" s="21" t="s">
        <v>80</v>
      </c>
      <c r="B89" s="9">
        <f>SUM(B66:B88)</f>
        <v>90</v>
      </c>
      <c r="C89" s="9">
        <f>SUM(C66:C88)</f>
        <v>114</v>
      </c>
      <c r="D89" s="9">
        <f>SUM(D66:D88)</f>
        <v>78</v>
      </c>
      <c r="E89" s="9"/>
      <c r="F89" s="9"/>
      <c r="G89" s="9"/>
      <c r="H89" s="9"/>
      <c r="I89" s="9"/>
      <c r="J89" s="9"/>
      <c r="K89" s="9"/>
      <c r="L89" s="9"/>
      <c r="M89" s="10"/>
      <c r="N89" s="9">
        <f t="shared" ref="N89" si="2">SUM(B89:M89)</f>
        <v>282</v>
      </c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0" orientation="landscape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1"/>
  <sheetViews>
    <sheetView topLeftCell="A32" workbookViewId="0">
      <selection activeCell="D75" sqref="D75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/>
      <c r="G6" s="9"/>
      <c r="H6" s="9"/>
      <c r="I6" s="9"/>
      <c r="J6" s="9"/>
      <c r="K6" s="9"/>
      <c r="L6" s="9"/>
      <c r="M6" s="10"/>
      <c r="N6" s="6">
        <f>SUM(B6:M6)</f>
        <v>107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/>
      <c r="G7" s="9"/>
      <c r="H7" s="9"/>
      <c r="I7" s="9"/>
      <c r="J7" s="9"/>
      <c r="K7" s="9"/>
      <c r="L7" s="9"/>
      <c r="M7" s="10"/>
      <c r="N7" s="6">
        <f t="shared" ref="N7:N8" si="0">SUM(B7:M7)</f>
        <v>18525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/>
      <c r="G8" s="9"/>
      <c r="H8" s="9"/>
      <c r="I8" s="9"/>
      <c r="J8" s="9"/>
      <c r="K8" s="9"/>
      <c r="L8" s="9"/>
      <c r="M8" s="10"/>
      <c r="N8" s="6">
        <f t="shared" si="0"/>
        <v>11408</v>
      </c>
    </row>
    <row r="9" spans="1:14" x14ac:dyDescent="0.25">
      <c r="A9" s="1"/>
    </row>
    <row r="10" spans="1:14" x14ac:dyDescent="0.25">
      <c r="A10" s="7"/>
      <c r="M10" s="18"/>
      <c r="N10" s="5" t="s">
        <v>98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11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4340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2027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98</v>
      </c>
    </row>
    <row r="17" spans="1:14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4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3446</v>
      </c>
    </row>
    <row r="19" spans="1:14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500</v>
      </c>
    </row>
    <row r="20" spans="1:14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40</v>
      </c>
    </row>
    <row r="21" spans="1:14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0</v>
      </c>
    </row>
    <row r="22" spans="1:14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1</v>
      </c>
    </row>
    <row r="23" spans="1:14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8</v>
      </c>
    </row>
    <row r="24" spans="1:14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4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4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13</v>
      </c>
    </row>
    <row r="27" spans="1:14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45</v>
      </c>
    </row>
    <row r="28" spans="1:14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</v>
      </c>
    </row>
    <row r="29" spans="1:14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4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1</v>
      </c>
    </row>
    <row r="31" spans="1:14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280</v>
      </c>
    </row>
    <row r="32" spans="1:14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5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4340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98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1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5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5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11</v>
      </c>
    </row>
    <row r="43" spans="1:14" s="16" customFormat="1" x14ac:dyDescent="0.25">
      <c r="A43" s="1"/>
    </row>
    <row r="44" spans="1:14" x14ac:dyDescent="0.25">
      <c r="A44" s="1" t="s">
        <v>28</v>
      </c>
      <c r="N44" s="5" t="s">
        <v>98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415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103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817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3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689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2027</v>
      </c>
      <c r="P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v>18470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v>404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193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25819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v>8774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55</v>
      </c>
      <c r="B66" s="9">
        <v>2</v>
      </c>
      <c r="C66" s="9">
        <v>1</v>
      </c>
      <c r="D66" s="9">
        <v>1</v>
      </c>
      <c r="E66" s="9">
        <v>0</v>
      </c>
      <c r="F66" s="9"/>
      <c r="G66" s="9"/>
      <c r="H66" s="9"/>
      <c r="I66" s="9"/>
      <c r="J66" s="9"/>
      <c r="K66" s="9"/>
      <c r="L66" s="9"/>
      <c r="M66" s="10"/>
      <c r="N66" s="9">
        <f t="shared" ref="N66:N99" si="1">SUM(B66:M66)</f>
        <v>4</v>
      </c>
      <c r="P66"/>
    </row>
    <row r="67" spans="1:16" ht="30" customHeight="1" x14ac:dyDescent="0.25">
      <c r="A67" s="21" t="s">
        <v>66</v>
      </c>
      <c r="B67" s="9">
        <v>1</v>
      </c>
      <c r="C67" s="9">
        <v>0</v>
      </c>
      <c r="D67" s="9">
        <v>0</v>
      </c>
      <c r="E67" s="9">
        <v>0</v>
      </c>
      <c r="F67" s="9"/>
      <c r="G67" s="9"/>
      <c r="H67" s="9"/>
      <c r="I67" s="9"/>
      <c r="J67" s="9"/>
      <c r="K67" s="9"/>
      <c r="L67" s="9"/>
      <c r="M67" s="10"/>
      <c r="N67" s="9">
        <f t="shared" si="1"/>
        <v>1</v>
      </c>
      <c r="P67"/>
    </row>
    <row r="68" spans="1:16" ht="30" customHeight="1" x14ac:dyDescent="0.25">
      <c r="A68" s="21" t="s">
        <v>86</v>
      </c>
      <c r="B68" s="9">
        <v>0</v>
      </c>
      <c r="C68" s="9">
        <v>0</v>
      </c>
      <c r="D68" s="9">
        <v>0</v>
      </c>
      <c r="E68" s="9">
        <v>1</v>
      </c>
      <c r="F68" s="9"/>
      <c r="G68" s="9"/>
      <c r="H68" s="9"/>
      <c r="I68" s="9"/>
      <c r="J68" s="9"/>
      <c r="K68" s="9"/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82</v>
      </c>
      <c r="B69" s="9">
        <v>0</v>
      </c>
      <c r="C69" s="9">
        <v>1</v>
      </c>
      <c r="D69" s="9">
        <v>0</v>
      </c>
      <c r="E69" s="9">
        <v>0</v>
      </c>
      <c r="F69" s="9"/>
      <c r="G69" s="9"/>
      <c r="H69" s="9"/>
      <c r="I69" s="9"/>
      <c r="J69" s="9"/>
      <c r="K69" s="9"/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67</v>
      </c>
      <c r="B70" s="9">
        <v>1</v>
      </c>
      <c r="C70" s="9">
        <v>0</v>
      </c>
      <c r="D70" s="9">
        <v>0</v>
      </c>
      <c r="E70" s="9">
        <v>0</v>
      </c>
      <c r="F70" s="9"/>
      <c r="G70" s="9"/>
      <c r="H70" s="9"/>
      <c r="I70" s="9"/>
      <c r="J70" s="9"/>
      <c r="K70" s="9"/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68</v>
      </c>
      <c r="B71" s="9">
        <v>1</v>
      </c>
      <c r="C71" s="9">
        <v>0</v>
      </c>
      <c r="D71" s="9">
        <v>0</v>
      </c>
      <c r="E71" s="9">
        <v>1</v>
      </c>
      <c r="F71" s="9"/>
      <c r="G71" s="9"/>
      <c r="H71" s="9"/>
      <c r="I71" s="9"/>
      <c r="J71" s="9"/>
      <c r="K71" s="9"/>
      <c r="L71" s="9"/>
      <c r="M71" s="10"/>
      <c r="N71" s="9">
        <f t="shared" si="1"/>
        <v>2</v>
      </c>
      <c r="P71"/>
    </row>
    <row r="72" spans="1:16" ht="30" customHeight="1" x14ac:dyDescent="0.25">
      <c r="A72" s="21" t="s">
        <v>93</v>
      </c>
      <c r="B72" s="9">
        <v>0</v>
      </c>
      <c r="C72" s="9">
        <v>0</v>
      </c>
      <c r="D72" s="9">
        <v>0</v>
      </c>
      <c r="E72" s="9">
        <v>0</v>
      </c>
      <c r="F72" s="9"/>
      <c r="G72" s="9"/>
      <c r="H72" s="9"/>
      <c r="I72" s="9"/>
      <c r="J72" s="9"/>
      <c r="K72" s="9"/>
      <c r="L72" s="9"/>
      <c r="M72" s="10"/>
      <c r="N72" s="9">
        <f t="shared" si="1"/>
        <v>0</v>
      </c>
      <c r="P72"/>
    </row>
    <row r="73" spans="1:16" ht="30" customHeight="1" x14ac:dyDescent="0.25">
      <c r="A73" s="21" t="s">
        <v>69</v>
      </c>
      <c r="B73" s="9">
        <v>1</v>
      </c>
      <c r="C73" s="9">
        <v>1</v>
      </c>
      <c r="D73" s="9">
        <v>0</v>
      </c>
      <c r="E73" s="9">
        <v>0</v>
      </c>
      <c r="F73" s="9"/>
      <c r="G73" s="9"/>
      <c r="H73" s="9"/>
      <c r="I73" s="9"/>
      <c r="J73" s="9"/>
      <c r="K73" s="9"/>
      <c r="L73" s="9"/>
      <c r="M73" s="10"/>
      <c r="N73" s="9">
        <f t="shared" si="1"/>
        <v>2</v>
      </c>
      <c r="P73"/>
    </row>
    <row r="74" spans="1:16" ht="30" customHeight="1" x14ac:dyDescent="0.25">
      <c r="A74" s="21" t="s">
        <v>56</v>
      </c>
      <c r="B74" s="9">
        <v>3</v>
      </c>
      <c r="C74" s="9">
        <v>0</v>
      </c>
      <c r="D74" s="9">
        <v>2</v>
      </c>
      <c r="E74" s="9">
        <v>1</v>
      </c>
      <c r="F74" s="9"/>
      <c r="G74" s="9"/>
      <c r="H74" s="9"/>
      <c r="I74" s="9"/>
      <c r="J74" s="9"/>
      <c r="K74" s="9"/>
      <c r="L74" s="9"/>
      <c r="M74" s="10"/>
      <c r="N74" s="9">
        <f t="shared" si="1"/>
        <v>6</v>
      </c>
      <c r="P74"/>
    </row>
    <row r="75" spans="1:16" ht="30" customHeight="1" x14ac:dyDescent="0.25">
      <c r="A75" s="21" t="s">
        <v>70</v>
      </c>
      <c r="B75" s="9">
        <v>13</v>
      </c>
      <c r="C75" s="9">
        <v>5</v>
      </c>
      <c r="D75" s="9">
        <v>0</v>
      </c>
      <c r="E75" s="9">
        <v>0</v>
      </c>
      <c r="F75" s="9"/>
      <c r="G75" s="9"/>
      <c r="H75" s="9"/>
      <c r="I75" s="9"/>
      <c r="J75" s="9"/>
      <c r="K75" s="9"/>
      <c r="L75" s="9"/>
      <c r="M75" s="10"/>
      <c r="N75" s="9">
        <f t="shared" si="1"/>
        <v>18</v>
      </c>
      <c r="P75"/>
    </row>
    <row r="76" spans="1:16" ht="30" customHeight="1" x14ac:dyDescent="0.25">
      <c r="A76" s="21" t="s">
        <v>87</v>
      </c>
      <c r="B76" s="9">
        <v>0</v>
      </c>
      <c r="C76" s="9">
        <v>0</v>
      </c>
      <c r="D76" s="9">
        <v>0</v>
      </c>
      <c r="E76" s="9">
        <v>1</v>
      </c>
      <c r="F76" s="9"/>
      <c r="G76" s="9"/>
      <c r="H76" s="9"/>
      <c r="I76" s="9"/>
      <c r="J76" s="9"/>
      <c r="K76" s="9"/>
      <c r="L76" s="9"/>
      <c r="M76" s="10"/>
      <c r="N76" s="9">
        <f t="shared" si="1"/>
        <v>1</v>
      </c>
      <c r="P76"/>
    </row>
    <row r="77" spans="1:16" ht="30" customHeight="1" x14ac:dyDescent="0.25">
      <c r="A77" s="21" t="s">
        <v>71</v>
      </c>
      <c r="B77" s="9">
        <v>10</v>
      </c>
      <c r="C77" s="9">
        <v>3</v>
      </c>
      <c r="D77" s="9">
        <v>5</v>
      </c>
      <c r="E77" s="9">
        <v>3</v>
      </c>
      <c r="F77" s="9"/>
      <c r="G77" s="9"/>
      <c r="H77" s="9"/>
      <c r="I77" s="9"/>
      <c r="J77" s="9"/>
      <c r="K77" s="9"/>
      <c r="L77" s="9"/>
      <c r="M77" s="10"/>
      <c r="N77" s="9">
        <f t="shared" si="1"/>
        <v>21</v>
      </c>
      <c r="P77"/>
    </row>
    <row r="78" spans="1:16" ht="30" customHeight="1" x14ac:dyDescent="0.25">
      <c r="A78" s="21" t="s">
        <v>57</v>
      </c>
      <c r="B78" s="9">
        <v>1</v>
      </c>
      <c r="C78" s="9">
        <v>1</v>
      </c>
      <c r="D78" s="9">
        <v>4</v>
      </c>
      <c r="E78" s="9">
        <v>2</v>
      </c>
      <c r="F78" s="9"/>
      <c r="G78" s="9"/>
      <c r="H78" s="9"/>
      <c r="I78" s="9"/>
      <c r="J78" s="9"/>
      <c r="K78" s="9"/>
      <c r="L78" s="9"/>
      <c r="M78" s="10"/>
      <c r="N78" s="9">
        <f t="shared" si="1"/>
        <v>8</v>
      </c>
      <c r="P78"/>
    </row>
    <row r="79" spans="1:16" ht="30" customHeight="1" x14ac:dyDescent="0.25">
      <c r="A79" s="21" t="s">
        <v>72</v>
      </c>
      <c r="B79" s="9">
        <v>1</v>
      </c>
      <c r="C79" s="9">
        <v>0</v>
      </c>
      <c r="D79" s="9">
        <v>0</v>
      </c>
      <c r="E79" s="9">
        <v>0</v>
      </c>
      <c r="F79" s="9"/>
      <c r="G79" s="9"/>
      <c r="H79" s="9"/>
      <c r="I79" s="9"/>
      <c r="J79" s="9"/>
      <c r="K79" s="9"/>
      <c r="L79" s="9"/>
      <c r="M79" s="10"/>
      <c r="N79" s="9">
        <f t="shared" si="1"/>
        <v>1</v>
      </c>
      <c r="P79"/>
    </row>
    <row r="80" spans="1:16" ht="30" customHeight="1" x14ac:dyDescent="0.25">
      <c r="A80" s="21" t="s">
        <v>58</v>
      </c>
      <c r="B80" s="9">
        <v>43</v>
      </c>
      <c r="C80" s="9">
        <v>90</v>
      </c>
      <c r="D80" s="9">
        <v>55</v>
      </c>
      <c r="E80" s="9">
        <v>4</v>
      </c>
      <c r="F80" s="9"/>
      <c r="G80" s="9"/>
      <c r="H80" s="9"/>
      <c r="I80" s="9"/>
      <c r="J80" s="9"/>
      <c r="K80" s="9"/>
      <c r="L80" s="9"/>
      <c r="M80" s="10"/>
      <c r="N80" s="9">
        <f t="shared" si="1"/>
        <v>192</v>
      </c>
      <c r="P80"/>
    </row>
    <row r="81" spans="1:16" ht="30" customHeight="1" x14ac:dyDescent="0.25">
      <c r="A81" s="21" t="s">
        <v>94</v>
      </c>
      <c r="B81" s="9">
        <v>0</v>
      </c>
      <c r="C81" s="9">
        <v>0</v>
      </c>
      <c r="D81" s="9">
        <v>0</v>
      </c>
      <c r="E81" s="9">
        <v>0</v>
      </c>
      <c r="F81" s="9"/>
      <c r="G81" s="9"/>
      <c r="H81" s="9"/>
      <c r="I81" s="9"/>
      <c r="J81" s="9"/>
      <c r="K81" s="9"/>
      <c r="L81" s="9"/>
      <c r="M81" s="10"/>
      <c r="N81" s="9">
        <f t="shared" si="1"/>
        <v>0</v>
      </c>
      <c r="P81"/>
    </row>
    <row r="82" spans="1:16" ht="30" customHeight="1" x14ac:dyDescent="0.25">
      <c r="A82" s="21" t="s">
        <v>90</v>
      </c>
      <c r="B82" s="9">
        <v>0</v>
      </c>
      <c r="C82" s="9">
        <v>0</v>
      </c>
      <c r="D82" s="9">
        <v>0</v>
      </c>
      <c r="E82" s="9">
        <v>1</v>
      </c>
      <c r="F82" s="9"/>
      <c r="G82" s="9"/>
      <c r="H82" s="9"/>
      <c r="I82" s="9"/>
      <c r="J82" s="9"/>
      <c r="K82" s="9"/>
      <c r="L82" s="9"/>
      <c r="M82" s="10"/>
      <c r="N82" s="9">
        <f t="shared" si="1"/>
        <v>1</v>
      </c>
      <c r="P82"/>
    </row>
    <row r="83" spans="1:16" ht="30" customHeight="1" x14ac:dyDescent="0.25">
      <c r="A83" s="21" t="s">
        <v>73</v>
      </c>
      <c r="B83" s="9">
        <v>1</v>
      </c>
      <c r="C83" s="9">
        <v>0</v>
      </c>
      <c r="D83" s="9">
        <v>0</v>
      </c>
      <c r="E83" s="9">
        <v>0</v>
      </c>
      <c r="F83" s="9"/>
      <c r="G83" s="9"/>
      <c r="H83" s="9"/>
      <c r="I83" s="9"/>
      <c r="J83" s="9"/>
      <c r="K83" s="9"/>
      <c r="L83" s="9"/>
      <c r="M83" s="10"/>
      <c r="N83" s="9">
        <f t="shared" si="1"/>
        <v>1</v>
      </c>
      <c r="P83"/>
    </row>
    <row r="84" spans="1:16" ht="30" customHeight="1" x14ac:dyDescent="0.25">
      <c r="A84" s="21" t="s">
        <v>95</v>
      </c>
      <c r="B84" s="9">
        <v>0</v>
      </c>
      <c r="C84" s="9">
        <v>0</v>
      </c>
      <c r="D84" s="9">
        <v>0</v>
      </c>
      <c r="E84" s="9">
        <v>0</v>
      </c>
      <c r="F84" s="9"/>
      <c r="G84" s="9"/>
      <c r="H84" s="9"/>
      <c r="I84" s="9"/>
      <c r="J84" s="9"/>
      <c r="K84" s="9"/>
      <c r="L84" s="9"/>
      <c r="M84" s="10"/>
      <c r="N84" s="9">
        <f t="shared" si="1"/>
        <v>0</v>
      </c>
      <c r="P84"/>
    </row>
    <row r="85" spans="1:16" ht="30" customHeight="1" x14ac:dyDescent="0.25">
      <c r="A85" s="21" t="s">
        <v>74</v>
      </c>
      <c r="B85" s="9">
        <v>1</v>
      </c>
      <c r="C85" s="9">
        <v>0</v>
      </c>
      <c r="D85" s="9">
        <v>0</v>
      </c>
      <c r="E85" s="9">
        <v>0</v>
      </c>
      <c r="F85" s="9"/>
      <c r="G85" s="9"/>
      <c r="H85" s="9"/>
      <c r="I85" s="9"/>
      <c r="J85" s="9"/>
      <c r="K85" s="9"/>
      <c r="L85" s="9"/>
      <c r="M85" s="10"/>
      <c r="N85" s="9">
        <f t="shared" si="1"/>
        <v>1</v>
      </c>
      <c r="P85" s="20"/>
    </row>
    <row r="86" spans="1:16" ht="30" customHeight="1" x14ac:dyDescent="0.25">
      <c r="A86" s="21" t="s">
        <v>59</v>
      </c>
      <c r="B86" s="9">
        <v>3</v>
      </c>
      <c r="C86" s="9">
        <v>6</v>
      </c>
      <c r="D86" s="9">
        <v>3</v>
      </c>
      <c r="E86" s="9">
        <v>7</v>
      </c>
      <c r="F86" s="9"/>
      <c r="G86" s="9"/>
      <c r="H86" s="9"/>
      <c r="I86" s="9"/>
      <c r="J86" s="9"/>
      <c r="K86" s="9"/>
      <c r="L86" s="9"/>
      <c r="M86" s="10"/>
      <c r="N86" s="9">
        <f t="shared" si="1"/>
        <v>19</v>
      </c>
      <c r="P86" s="20"/>
    </row>
    <row r="87" spans="1:16" ht="30" customHeight="1" x14ac:dyDescent="0.25">
      <c r="A87" s="21" t="s">
        <v>60</v>
      </c>
      <c r="B87" s="9">
        <v>2</v>
      </c>
      <c r="C87" s="9">
        <v>3</v>
      </c>
      <c r="D87" s="9">
        <v>2</v>
      </c>
      <c r="E87" s="9">
        <v>5</v>
      </c>
      <c r="F87" s="9"/>
      <c r="G87" s="9"/>
      <c r="H87" s="9"/>
      <c r="I87" s="9"/>
      <c r="J87" s="9"/>
      <c r="K87" s="9"/>
      <c r="L87" s="9"/>
      <c r="M87" s="10"/>
      <c r="N87" s="9">
        <f t="shared" si="1"/>
        <v>12</v>
      </c>
      <c r="P87" s="20"/>
    </row>
    <row r="88" spans="1:16" ht="30" customHeight="1" x14ac:dyDescent="0.25">
      <c r="A88" s="21" t="s">
        <v>76</v>
      </c>
      <c r="B88" s="9">
        <v>1</v>
      </c>
      <c r="C88" s="9">
        <v>0</v>
      </c>
      <c r="D88" s="9">
        <v>0</v>
      </c>
      <c r="E88" s="9">
        <v>0</v>
      </c>
      <c r="F88" s="9"/>
      <c r="G88" s="9"/>
      <c r="H88" s="9"/>
      <c r="I88" s="9"/>
      <c r="J88" s="9"/>
      <c r="K88" s="9"/>
      <c r="L88" s="9"/>
      <c r="M88" s="10"/>
      <c r="N88" s="9">
        <f t="shared" si="1"/>
        <v>1</v>
      </c>
    </row>
    <row r="89" spans="1:16" ht="30" customHeight="1" x14ac:dyDescent="0.25">
      <c r="A89" s="21" t="s">
        <v>61</v>
      </c>
      <c r="B89" s="9">
        <v>0</v>
      </c>
      <c r="C89" s="9">
        <v>0</v>
      </c>
      <c r="D89" s="9">
        <v>1</v>
      </c>
      <c r="E89" s="9">
        <v>0</v>
      </c>
      <c r="F89" s="9"/>
      <c r="G89" s="9"/>
      <c r="H89" s="9"/>
      <c r="I89" s="9"/>
      <c r="J89" s="9"/>
      <c r="K89" s="9"/>
      <c r="L89" s="9"/>
      <c r="M89" s="10"/>
      <c r="N89" s="9">
        <f t="shared" si="1"/>
        <v>1</v>
      </c>
    </row>
    <row r="90" spans="1:16" ht="30" customHeight="1" x14ac:dyDescent="0.25">
      <c r="A90" s="21" t="s">
        <v>88</v>
      </c>
      <c r="B90" s="9">
        <v>0</v>
      </c>
      <c r="C90" s="9">
        <v>0</v>
      </c>
      <c r="D90" s="9">
        <v>0</v>
      </c>
      <c r="E90" s="9">
        <v>1</v>
      </c>
      <c r="F90" s="9"/>
      <c r="G90" s="9"/>
      <c r="H90" s="9"/>
      <c r="I90" s="9"/>
      <c r="J90" s="9"/>
      <c r="K90" s="9"/>
      <c r="L90" s="9"/>
      <c r="M90" s="10"/>
      <c r="N90" s="9">
        <f t="shared" si="1"/>
        <v>1</v>
      </c>
    </row>
    <row r="91" spans="1:16" ht="30" customHeight="1" x14ac:dyDescent="0.25">
      <c r="A91" s="21" t="s">
        <v>91</v>
      </c>
      <c r="B91" s="9">
        <v>0</v>
      </c>
      <c r="C91" s="9">
        <v>0</v>
      </c>
      <c r="D91" s="9">
        <v>2</v>
      </c>
      <c r="E91" s="9">
        <v>1</v>
      </c>
      <c r="F91" s="9"/>
      <c r="G91" s="9"/>
      <c r="H91" s="9"/>
      <c r="I91" s="9"/>
      <c r="J91" s="9"/>
      <c r="K91" s="9"/>
      <c r="L91" s="9"/>
      <c r="M91" s="10"/>
      <c r="N91" s="9">
        <f t="shared" si="1"/>
        <v>3</v>
      </c>
    </row>
    <row r="92" spans="1:16" ht="30" customHeight="1" x14ac:dyDescent="0.25">
      <c r="A92" s="21" t="s">
        <v>77</v>
      </c>
      <c r="B92" s="9">
        <v>1</v>
      </c>
      <c r="C92" s="9">
        <v>0</v>
      </c>
      <c r="D92" s="9">
        <v>0</v>
      </c>
      <c r="E92" s="9">
        <v>0</v>
      </c>
      <c r="F92" s="9"/>
      <c r="G92" s="9"/>
      <c r="H92" s="9"/>
      <c r="I92" s="9"/>
      <c r="J92" s="9"/>
      <c r="K92" s="9"/>
      <c r="L92" s="9"/>
      <c r="M92" s="10"/>
      <c r="N92" s="9">
        <f t="shared" si="1"/>
        <v>1</v>
      </c>
    </row>
    <row r="93" spans="1:16" ht="30" customHeight="1" x14ac:dyDescent="0.25">
      <c r="A93" s="21" t="s">
        <v>85</v>
      </c>
      <c r="B93" s="9">
        <v>1</v>
      </c>
      <c r="C93" s="9">
        <v>1</v>
      </c>
      <c r="D93" s="9">
        <v>1</v>
      </c>
      <c r="E93" s="9">
        <v>1</v>
      </c>
      <c r="F93" s="9"/>
      <c r="G93" s="9"/>
      <c r="H93" s="9"/>
      <c r="I93" s="9"/>
      <c r="J93" s="9"/>
      <c r="K93" s="9"/>
      <c r="L93" s="9"/>
      <c r="M93" s="10"/>
      <c r="N93" s="9">
        <f t="shared" si="1"/>
        <v>4</v>
      </c>
    </row>
    <row r="94" spans="1:16" ht="30" customHeight="1" x14ac:dyDescent="0.25">
      <c r="A94" s="21" t="s">
        <v>96</v>
      </c>
      <c r="B94" s="9">
        <v>0</v>
      </c>
      <c r="C94" s="9">
        <v>0</v>
      </c>
      <c r="D94" s="9">
        <v>0</v>
      </c>
      <c r="E94" s="9">
        <v>0</v>
      </c>
      <c r="F94" s="9"/>
      <c r="G94" s="9"/>
      <c r="H94" s="9"/>
      <c r="I94" s="9"/>
      <c r="J94" s="9"/>
      <c r="K94" s="9"/>
      <c r="L94" s="9"/>
      <c r="M94" s="10"/>
      <c r="N94" s="9">
        <f t="shared" si="1"/>
        <v>0</v>
      </c>
    </row>
    <row r="95" spans="1:16" ht="30" customHeight="1" x14ac:dyDescent="0.25">
      <c r="A95" s="21" t="s">
        <v>63</v>
      </c>
      <c r="B95" s="9">
        <v>2</v>
      </c>
      <c r="C95" s="9">
        <v>2</v>
      </c>
      <c r="D95" s="9">
        <v>1</v>
      </c>
      <c r="E95" s="9">
        <v>0</v>
      </c>
      <c r="F95" s="9"/>
      <c r="G95" s="9"/>
      <c r="H95" s="9"/>
      <c r="I95" s="9"/>
      <c r="J95" s="9"/>
      <c r="K95" s="9"/>
      <c r="L95" s="9"/>
      <c r="M95" s="10"/>
      <c r="N95" s="9">
        <f t="shared" si="1"/>
        <v>5</v>
      </c>
    </row>
    <row r="96" spans="1:16" ht="30" customHeight="1" x14ac:dyDescent="0.25">
      <c r="A96" s="21" t="s">
        <v>64</v>
      </c>
      <c r="B96" s="9">
        <v>0</v>
      </c>
      <c r="C96" s="9">
        <v>0</v>
      </c>
      <c r="D96" s="9">
        <v>1</v>
      </c>
      <c r="E96" s="9">
        <v>0</v>
      </c>
      <c r="F96" s="9"/>
      <c r="G96" s="9"/>
      <c r="H96" s="9"/>
      <c r="I96" s="9"/>
      <c r="J96" s="9"/>
      <c r="K96" s="9"/>
      <c r="L96" s="9"/>
      <c r="M96" s="10"/>
      <c r="N96" s="9">
        <f t="shared" si="1"/>
        <v>1</v>
      </c>
    </row>
    <row r="97" spans="1:18" ht="30" customHeight="1" x14ac:dyDescent="0.25">
      <c r="A97" s="21" t="s">
        <v>89</v>
      </c>
      <c r="B97" s="9">
        <v>0</v>
      </c>
      <c r="C97" s="9">
        <v>0</v>
      </c>
      <c r="D97" s="9">
        <v>0</v>
      </c>
      <c r="E97" s="9">
        <v>1</v>
      </c>
      <c r="F97" s="9"/>
      <c r="G97" s="9"/>
      <c r="H97" s="9"/>
      <c r="I97" s="9"/>
      <c r="J97" s="9"/>
      <c r="K97" s="9"/>
      <c r="L97" s="9"/>
      <c r="M97" s="10"/>
      <c r="N97" s="9">
        <f t="shared" si="1"/>
        <v>1</v>
      </c>
    </row>
    <row r="98" spans="1:18" ht="30" customHeight="1" x14ac:dyDescent="0.25">
      <c r="A98" s="21" t="s">
        <v>97</v>
      </c>
      <c r="B98" s="9">
        <v>0</v>
      </c>
      <c r="C98" s="9">
        <v>0</v>
      </c>
      <c r="D98" s="9">
        <v>0</v>
      </c>
      <c r="E98" s="9">
        <v>0</v>
      </c>
      <c r="F98" s="9"/>
      <c r="G98" s="9"/>
      <c r="H98" s="9"/>
      <c r="I98" s="9"/>
      <c r="J98" s="9"/>
      <c r="K98" s="9"/>
      <c r="L98" s="9"/>
      <c r="M98" s="10"/>
      <c r="N98" s="9">
        <f t="shared" si="1"/>
        <v>0</v>
      </c>
    </row>
    <row r="99" spans="1:18" ht="30" customHeight="1" x14ac:dyDescent="0.25">
      <c r="A99" s="21" t="s">
        <v>79</v>
      </c>
      <c r="B99" s="9">
        <v>1</v>
      </c>
      <c r="C99" s="9">
        <v>0</v>
      </c>
      <c r="D99" s="9">
        <v>0</v>
      </c>
      <c r="E99" s="9">
        <v>0</v>
      </c>
      <c r="F99" s="9"/>
      <c r="G99" s="9"/>
      <c r="H99" s="9"/>
      <c r="I99" s="9"/>
      <c r="J99" s="9"/>
      <c r="K99" s="9"/>
      <c r="L99" s="9"/>
      <c r="M99" s="10"/>
      <c r="N99" s="9">
        <f t="shared" si="1"/>
        <v>1</v>
      </c>
    </row>
    <row r="100" spans="1:18" ht="30" customHeight="1" x14ac:dyDescent="0.25">
      <c r="A100" s="21" t="s">
        <v>80</v>
      </c>
      <c r="B100" s="9">
        <f>SUM(B66:B99)</f>
        <v>90</v>
      </c>
      <c r="C100" s="9">
        <f>SUM(C66:C99)</f>
        <v>114</v>
      </c>
      <c r="D100" s="9">
        <f>SUM(D66:D99)</f>
        <v>78</v>
      </c>
      <c r="E100" s="9">
        <f>SUM(E66:E99)</f>
        <v>30</v>
      </c>
      <c r="F100" s="9"/>
      <c r="G100" s="9"/>
      <c r="H100" s="9"/>
      <c r="I100" s="9"/>
      <c r="J100" s="9"/>
      <c r="K100" s="9"/>
      <c r="L100" s="9"/>
      <c r="M100" s="10"/>
      <c r="N100" s="9">
        <f>SUM(N66:N99)</f>
        <v>312</v>
      </c>
      <c r="R100" s="17"/>
    </row>
    <row r="101" spans="1:18" x14ac:dyDescent="0.25">
      <c r="R101" s="17"/>
    </row>
  </sheetData>
  <sortState ref="A66:N99">
    <sortCondition ref="A66"/>
  </sortState>
  <mergeCells count="40">
    <mergeCell ref="A18:M18"/>
    <mergeCell ref="B2:N2"/>
    <mergeCell ref="A11:L11"/>
    <mergeCell ref="A12:L12"/>
    <mergeCell ref="A13:L13"/>
    <mergeCell ref="A17:M1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1"/>
  <sheetViews>
    <sheetView topLeftCell="A31" workbookViewId="0">
      <selection activeCell="C82" sqref="C82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/>
      <c r="H6" s="9"/>
      <c r="I6" s="9"/>
      <c r="J6" s="9"/>
      <c r="K6" s="9"/>
      <c r="L6" s="9"/>
      <c r="M6" s="10"/>
      <c r="N6" s="6">
        <f>SUM(B6:M6)</f>
        <v>124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/>
      <c r="H7" s="9"/>
      <c r="I7" s="9"/>
      <c r="J7" s="9"/>
      <c r="K7" s="9"/>
      <c r="L7" s="9"/>
      <c r="M7" s="10"/>
      <c r="N7" s="6">
        <f t="shared" ref="N7:N8" si="0">SUM(B7:M7)</f>
        <v>23107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/>
      <c r="H8" s="9"/>
      <c r="I8" s="9"/>
      <c r="J8" s="9"/>
      <c r="K8" s="9"/>
      <c r="L8" s="9"/>
      <c r="M8" s="10"/>
      <c r="N8" s="6">
        <f t="shared" si="0"/>
        <v>13698</v>
      </c>
    </row>
    <row r="9" spans="1:14" x14ac:dyDescent="0.25">
      <c r="A9" s="1"/>
    </row>
    <row r="10" spans="1:14" x14ac:dyDescent="0.25">
      <c r="A10" s="7"/>
      <c r="M10" s="18"/>
      <c r="N10" s="5" t="s">
        <v>92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17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4582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2290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92</v>
      </c>
    </row>
    <row r="17" spans="1:14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4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3273</v>
      </c>
    </row>
    <row r="19" spans="1:14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524</v>
      </c>
    </row>
    <row r="20" spans="1:14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41</v>
      </c>
    </row>
    <row r="21" spans="1:14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3</v>
      </c>
    </row>
    <row r="22" spans="1:14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2</v>
      </c>
    </row>
    <row r="23" spans="1:14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9</v>
      </c>
    </row>
    <row r="24" spans="1:14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4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4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52</v>
      </c>
    </row>
    <row r="27" spans="1:14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51</v>
      </c>
    </row>
    <row r="28" spans="1:14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7</v>
      </c>
    </row>
    <row r="29" spans="1:14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4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9</v>
      </c>
    </row>
    <row r="31" spans="1:14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609</v>
      </c>
    </row>
    <row r="32" spans="1:14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2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4582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92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7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5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5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17</v>
      </c>
    </row>
    <row r="43" spans="1:14" s="16" customFormat="1" x14ac:dyDescent="0.25">
      <c r="A43" s="1"/>
    </row>
    <row r="44" spans="1:14" x14ac:dyDescent="0.25">
      <c r="A44" s="1" t="s">
        <v>28</v>
      </c>
      <c r="N44" s="5" t="s">
        <v>92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298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157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1300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1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1234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2990</v>
      </c>
      <c r="P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f>(18470+3781)</f>
        <v>22251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f>(404+109)</f>
        <v>513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f>(193+6)</f>
        <v>199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f>(25819+1099)</f>
        <v>26918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f>(8774+609)</f>
        <v>9383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55</v>
      </c>
      <c r="B66" s="9">
        <v>2</v>
      </c>
      <c r="C66" s="9">
        <v>1</v>
      </c>
      <c r="D66" s="9">
        <v>1</v>
      </c>
      <c r="E66" s="9">
        <v>0</v>
      </c>
      <c r="F66" s="9">
        <v>2</v>
      </c>
      <c r="G66" s="9"/>
      <c r="H66" s="9"/>
      <c r="I66" s="9"/>
      <c r="J66" s="9"/>
      <c r="K66" s="9"/>
      <c r="L66" s="9"/>
      <c r="M66" s="10"/>
      <c r="N66" s="9">
        <f t="shared" ref="N66:N99" si="1">SUM(B66:M66)</f>
        <v>6</v>
      </c>
      <c r="P66"/>
    </row>
    <row r="67" spans="1:16" ht="30" customHeight="1" x14ac:dyDescent="0.25">
      <c r="A67" s="21" t="s">
        <v>66</v>
      </c>
      <c r="B67" s="9">
        <v>1</v>
      </c>
      <c r="C67" s="9">
        <v>0</v>
      </c>
      <c r="D67" s="9">
        <v>0</v>
      </c>
      <c r="E67" s="9">
        <v>0</v>
      </c>
      <c r="F67" s="9">
        <v>0</v>
      </c>
      <c r="G67" s="9"/>
      <c r="H67" s="9"/>
      <c r="I67" s="9"/>
      <c r="J67" s="9"/>
      <c r="K67" s="9"/>
      <c r="L67" s="9"/>
      <c r="M67" s="10"/>
      <c r="N67" s="9">
        <f t="shared" si="1"/>
        <v>1</v>
      </c>
      <c r="P67"/>
    </row>
    <row r="68" spans="1:16" ht="30" customHeight="1" x14ac:dyDescent="0.25">
      <c r="A68" s="21" t="s">
        <v>86</v>
      </c>
      <c r="B68" s="9">
        <v>0</v>
      </c>
      <c r="C68" s="9">
        <v>0</v>
      </c>
      <c r="D68" s="9">
        <v>0</v>
      </c>
      <c r="E68" s="9">
        <v>1</v>
      </c>
      <c r="F68" s="9">
        <v>0</v>
      </c>
      <c r="G68" s="9"/>
      <c r="H68" s="9"/>
      <c r="I68" s="9"/>
      <c r="J68" s="9"/>
      <c r="K68" s="9"/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82</v>
      </c>
      <c r="B69" s="9">
        <v>0</v>
      </c>
      <c r="C69" s="9">
        <v>1</v>
      </c>
      <c r="D69" s="9">
        <v>0</v>
      </c>
      <c r="E69" s="9">
        <v>0</v>
      </c>
      <c r="F69" s="9">
        <v>0</v>
      </c>
      <c r="G69" s="9"/>
      <c r="H69" s="9"/>
      <c r="I69" s="9"/>
      <c r="J69" s="9"/>
      <c r="K69" s="9"/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67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/>
      <c r="H70" s="9"/>
      <c r="I70" s="9"/>
      <c r="J70" s="9"/>
      <c r="K70" s="9"/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68</v>
      </c>
      <c r="B71" s="9">
        <v>1</v>
      </c>
      <c r="C71" s="9">
        <v>0</v>
      </c>
      <c r="D71" s="9">
        <v>0</v>
      </c>
      <c r="E71" s="9">
        <v>1</v>
      </c>
      <c r="F71" s="9">
        <v>1</v>
      </c>
      <c r="G71" s="9"/>
      <c r="H71" s="9"/>
      <c r="I71" s="9"/>
      <c r="J71" s="9"/>
      <c r="K71" s="9"/>
      <c r="L71" s="9"/>
      <c r="M71" s="10"/>
      <c r="N71" s="9">
        <f t="shared" si="1"/>
        <v>3</v>
      </c>
      <c r="P71"/>
    </row>
    <row r="72" spans="1:16" ht="30" customHeight="1" x14ac:dyDescent="0.25">
      <c r="A72" s="21" t="s">
        <v>93</v>
      </c>
      <c r="B72" s="9">
        <v>0</v>
      </c>
      <c r="C72" s="9">
        <v>0</v>
      </c>
      <c r="D72" s="9">
        <v>0</v>
      </c>
      <c r="E72" s="9">
        <v>0</v>
      </c>
      <c r="F72" s="9">
        <v>1</v>
      </c>
      <c r="G72" s="9"/>
      <c r="H72" s="9"/>
      <c r="I72" s="9"/>
      <c r="J72" s="9"/>
      <c r="K72" s="9"/>
      <c r="L72" s="9"/>
      <c r="M72" s="10"/>
      <c r="N72" s="9">
        <f t="shared" si="1"/>
        <v>1</v>
      </c>
      <c r="P72"/>
    </row>
    <row r="73" spans="1:16" ht="30" customHeight="1" x14ac:dyDescent="0.25">
      <c r="A73" s="21" t="s">
        <v>69</v>
      </c>
      <c r="B73" s="9">
        <v>1</v>
      </c>
      <c r="C73" s="9">
        <v>1</v>
      </c>
      <c r="D73" s="9">
        <v>0</v>
      </c>
      <c r="E73" s="9">
        <v>0</v>
      </c>
      <c r="F73" s="9">
        <v>1</v>
      </c>
      <c r="G73" s="9"/>
      <c r="H73" s="9"/>
      <c r="I73" s="9"/>
      <c r="J73" s="9"/>
      <c r="K73" s="9"/>
      <c r="L73" s="9"/>
      <c r="M73" s="10"/>
      <c r="N73" s="9">
        <f t="shared" si="1"/>
        <v>3</v>
      </c>
      <c r="P73"/>
    </row>
    <row r="74" spans="1:16" ht="30" customHeight="1" x14ac:dyDescent="0.25">
      <c r="A74" s="21" t="s">
        <v>56</v>
      </c>
      <c r="B74" s="9">
        <v>3</v>
      </c>
      <c r="C74" s="9">
        <v>0</v>
      </c>
      <c r="D74" s="9">
        <v>2</v>
      </c>
      <c r="E74" s="9">
        <v>1</v>
      </c>
      <c r="F74" s="9">
        <v>0</v>
      </c>
      <c r="G74" s="9"/>
      <c r="H74" s="9"/>
      <c r="I74" s="9"/>
      <c r="J74" s="9"/>
      <c r="K74" s="9"/>
      <c r="L74" s="9"/>
      <c r="M74" s="10"/>
      <c r="N74" s="9">
        <f t="shared" si="1"/>
        <v>6</v>
      </c>
      <c r="P74"/>
    </row>
    <row r="75" spans="1:16" ht="30" customHeight="1" x14ac:dyDescent="0.25">
      <c r="A75" s="21" t="s">
        <v>70</v>
      </c>
      <c r="B75" s="9">
        <v>13</v>
      </c>
      <c r="C75" s="9">
        <v>5</v>
      </c>
      <c r="D75" s="9">
        <v>0</v>
      </c>
      <c r="E75" s="9">
        <v>0</v>
      </c>
      <c r="F75" s="9">
        <v>7</v>
      </c>
      <c r="G75" s="9"/>
      <c r="H75" s="9"/>
      <c r="I75" s="9"/>
      <c r="J75" s="9"/>
      <c r="K75" s="9"/>
      <c r="L75" s="9"/>
      <c r="M75" s="10"/>
      <c r="N75" s="9">
        <f t="shared" si="1"/>
        <v>25</v>
      </c>
      <c r="P75"/>
    </row>
    <row r="76" spans="1:16" ht="30" customHeight="1" x14ac:dyDescent="0.25">
      <c r="A76" s="21" t="s">
        <v>87</v>
      </c>
      <c r="B76" s="9">
        <v>0</v>
      </c>
      <c r="C76" s="9">
        <v>0</v>
      </c>
      <c r="D76" s="9">
        <v>0</v>
      </c>
      <c r="E76" s="9">
        <v>1</v>
      </c>
      <c r="F76" s="9">
        <v>0</v>
      </c>
      <c r="G76" s="9"/>
      <c r="H76" s="9"/>
      <c r="I76" s="9"/>
      <c r="J76" s="9"/>
      <c r="K76" s="9"/>
      <c r="L76" s="9"/>
      <c r="M76" s="10"/>
      <c r="N76" s="9">
        <f t="shared" si="1"/>
        <v>1</v>
      </c>
      <c r="P76"/>
    </row>
    <row r="77" spans="1:16" ht="30" customHeight="1" x14ac:dyDescent="0.25">
      <c r="A77" s="21" t="s">
        <v>71</v>
      </c>
      <c r="B77" s="9">
        <v>10</v>
      </c>
      <c r="C77" s="9">
        <v>3</v>
      </c>
      <c r="D77" s="9">
        <v>5</v>
      </c>
      <c r="E77" s="9">
        <v>3</v>
      </c>
      <c r="F77" s="9">
        <v>5</v>
      </c>
      <c r="G77" s="9"/>
      <c r="H77" s="9"/>
      <c r="I77" s="9"/>
      <c r="J77" s="9"/>
      <c r="K77" s="9"/>
      <c r="L77" s="9"/>
      <c r="M77" s="10"/>
      <c r="N77" s="9">
        <f t="shared" si="1"/>
        <v>26</v>
      </c>
      <c r="P77"/>
    </row>
    <row r="78" spans="1:16" ht="30" customHeight="1" x14ac:dyDescent="0.25">
      <c r="A78" s="21" t="s">
        <v>57</v>
      </c>
      <c r="B78" s="9">
        <v>1</v>
      </c>
      <c r="C78" s="9">
        <v>1</v>
      </c>
      <c r="D78" s="9">
        <v>4</v>
      </c>
      <c r="E78" s="9">
        <v>2</v>
      </c>
      <c r="F78" s="9">
        <v>1</v>
      </c>
      <c r="G78" s="9"/>
      <c r="H78" s="9"/>
      <c r="I78" s="9"/>
      <c r="J78" s="9"/>
      <c r="K78" s="9"/>
      <c r="L78" s="9"/>
      <c r="M78" s="10"/>
      <c r="N78" s="9">
        <f t="shared" si="1"/>
        <v>9</v>
      </c>
      <c r="P78"/>
    </row>
    <row r="79" spans="1:16" ht="30" customHeight="1" x14ac:dyDescent="0.25">
      <c r="A79" s="21" t="s">
        <v>72</v>
      </c>
      <c r="B79" s="9">
        <v>1</v>
      </c>
      <c r="C79" s="9">
        <v>0</v>
      </c>
      <c r="D79" s="9">
        <v>0</v>
      </c>
      <c r="E79" s="9">
        <v>0</v>
      </c>
      <c r="F79" s="9">
        <v>0</v>
      </c>
      <c r="G79" s="9"/>
      <c r="H79" s="9"/>
      <c r="I79" s="9"/>
      <c r="J79" s="9"/>
      <c r="K79" s="9"/>
      <c r="L79" s="9"/>
      <c r="M79" s="10"/>
      <c r="N79" s="9">
        <f t="shared" si="1"/>
        <v>1</v>
      </c>
      <c r="P79"/>
    </row>
    <row r="80" spans="1:16" ht="30" customHeight="1" x14ac:dyDescent="0.25">
      <c r="A80" s="21" t="s">
        <v>58</v>
      </c>
      <c r="B80" s="9">
        <v>43</v>
      </c>
      <c r="C80" s="9">
        <v>90</v>
      </c>
      <c r="D80" s="9">
        <v>55</v>
      </c>
      <c r="E80" s="9">
        <v>4</v>
      </c>
      <c r="F80" s="9">
        <v>8</v>
      </c>
      <c r="G80" s="9"/>
      <c r="H80" s="9"/>
      <c r="I80" s="9"/>
      <c r="J80" s="9"/>
      <c r="K80" s="9"/>
      <c r="L80" s="9"/>
      <c r="M80" s="10"/>
      <c r="N80" s="9">
        <f t="shared" si="1"/>
        <v>200</v>
      </c>
      <c r="P80"/>
    </row>
    <row r="81" spans="1:16" ht="30" customHeight="1" x14ac:dyDescent="0.25">
      <c r="A81" s="21" t="s">
        <v>94</v>
      </c>
      <c r="B81" s="9">
        <v>0</v>
      </c>
      <c r="C81" s="9">
        <v>0</v>
      </c>
      <c r="D81" s="9">
        <v>0</v>
      </c>
      <c r="E81" s="9">
        <v>0</v>
      </c>
      <c r="F81" s="9">
        <v>1</v>
      </c>
      <c r="G81" s="9"/>
      <c r="H81" s="9"/>
      <c r="I81" s="9"/>
      <c r="J81" s="9"/>
      <c r="K81" s="9"/>
      <c r="L81" s="9"/>
      <c r="M81" s="10"/>
      <c r="N81" s="9">
        <f t="shared" si="1"/>
        <v>1</v>
      </c>
      <c r="P81"/>
    </row>
    <row r="82" spans="1:16" ht="30" customHeight="1" x14ac:dyDescent="0.25">
      <c r="A82" s="21" t="s">
        <v>90</v>
      </c>
      <c r="B82" s="9">
        <v>0</v>
      </c>
      <c r="C82" s="9">
        <v>0</v>
      </c>
      <c r="D82" s="9">
        <v>0</v>
      </c>
      <c r="E82" s="9">
        <v>1</v>
      </c>
      <c r="F82" s="9">
        <v>0</v>
      </c>
      <c r="G82" s="9"/>
      <c r="H82" s="9"/>
      <c r="I82" s="9"/>
      <c r="J82" s="9"/>
      <c r="K82" s="9"/>
      <c r="L82" s="9"/>
      <c r="M82" s="10"/>
      <c r="N82" s="9">
        <f t="shared" si="1"/>
        <v>1</v>
      </c>
      <c r="P82"/>
    </row>
    <row r="83" spans="1:16" ht="30" customHeight="1" x14ac:dyDescent="0.25">
      <c r="A83" s="21" t="s">
        <v>73</v>
      </c>
      <c r="B83" s="9">
        <v>1</v>
      </c>
      <c r="C83" s="9">
        <v>0</v>
      </c>
      <c r="D83" s="9">
        <v>0</v>
      </c>
      <c r="E83" s="9">
        <v>0</v>
      </c>
      <c r="F83" s="9">
        <v>0</v>
      </c>
      <c r="G83" s="9"/>
      <c r="H83" s="9"/>
      <c r="I83" s="9"/>
      <c r="J83" s="9"/>
      <c r="K83" s="9"/>
      <c r="L83" s="9"/>
      <c r="M83" s="10"/>
      <c r="N83" s="9">
        <f t="shared" si="1"/>
        <v>1</v>
      </c>
      <c r="P83"/>
    </row>
    <row r="84" spans="1:16" ht="30" customHeight="1" x14ac:dyDescent="0.25">
      <c r="A84" s="21" t="s">
        <v>95</v>
      </c>
      <c r="B84" s="9">
        <v>0</v>
      </c>
      <c r="C84" s="9">
        <v>0</v>
      </c>
      <c r="D84" s="9">
        <v>0</v>
      </c>
      <c r="E84" s="9">
        <v>0</v>
      </c>
      <c r="F84" s="9">
        <v>1</v>
      </c>
      <c r="G84" s="9"/>
      <c r="H84" s="9"/>
      <c r="I84" s="9"/>
      <c r="J84" s="9"/>
      <c r="K84" s="9"/>
      <c r="L84" s="9"/>
      <c r="M84" s="10"/>
      <c r="N84" s="9">
        <f t="shared" si="1"/>
        <v>1</v>
      </c>
      <c r="P84"/>
    </row>
    <row r="85" spans="1:16" ht="30" customHeight="1" x14ac:dyDescent="0.25">
      <c r="A85" s="21" t="s">
        <v>74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/>
      <c r="H85" s="9"/>
      <c r="I85" s="9"/>
      <c r="J85" s="9"/>
      <c r="K85" s="9"/>
      <c r="L85" s="9"/>
      <c r="M85" s="10"/>
      <c r="N85" s="9">
        <f t="shared" si="1"/>
        <v>1</v>
      </c>
      <c r="P85" s="20"/>
    </row>
    <row r="86" spans="1:16" ht="30" customHeight="1" x14ac:dyDescent="0.25">
      <c r="A86" s="21" t="s">
        <v>59</v>
      </c>
      <c r="B86" s="9">
        <v>3</v>
      </c>
      <c r="C86" s="9">
        <v>6</v>
      </c>
      <c r="D86" s="9">
        <v>3</v>
      </c>
      <c r="E86" s="9">
        <v>7</v>
      </c>
      <c r="F86" s="9">
        <v>5</v>
      </c>
      <c r="G86" s="9"/>
      <c r="H86" s="9"/>
      <c r="I86" s="9"/>
      <c r="J86" s="9"/>
      <c r="K86" s="9"/>
      <c r="L86" s="9"/>
      <c r="M86" s="10"/>
      <c r="N86" s="9">
        <f t="shared" si="1"/>
        <v>24</v>
      </c>
      <c r="P86" s="20"/>
    </row>
    <row r="87" spans="1:16" ht="30" customHeight="1" x14ac:dyDescent="0.25">
      <c r="A87" s="21" t="s">
        <v>60</v>
      </c>
      <c r="B87" s="9">
        <v>2</v>
      </c>
      <c r="C87" s="9">
        <v>3</v>
      </c>
      <c r="D87" s="9">
        <v>2</v>
      </c>
      <c r="E87" s="9">
        <v>5</v>
      </c>
      <c r="F87" s="9">
        <v>3</v>
      </c>
      <c r="G87" s="9"/>
      <c r="H87" s="9"/>
      <c r="I87" s="9"/>
      <c r="J87" s="9"/>
      <c r="K87" s="9"/>
      <c r="L87" s="9"/>
      <c r="M87" s="10"/>
      <c r="N87" s="9">
        <f t="shared" si="1"/>
        <v>15</v>
      </c>
      <c r="P87" s="20"/>
    </row>
    <row r="88" spans="1:16" ht="30" customHeight="1" x14ac:dyDescent="0.25">
      <c r="A88" s="21" t="s">
        <v>76</v>
      </c>
      <c r="B88" s="9">
        <v>1</v>
      </c>
      <c r="C88" s="9">
        <v>0</v>
      </c>
      <c r="D88" s="9">
        <v>0</v>
      </c>
      <c r="E88" s="9">
        <v>0</v>
      </c>
      <c r="F88" s="9">
        <v>0</v>
      </c>
      <c r="G88" s="9"/>
      <c r="H88" s="9"/>
      <c r="I88" s="9"/>
      <c r="J88" s="9"/>
      <c r="K88" s="9"/>
      <c r="L88" s="9"/>
      <c r="M88" s="10"/>
      <c r="N88" s="9">
        <f t="shared" si="1"/>
        <v>1</v>
      </c>
    </row>
    <row r="89" spans="1:16" ht="30" customHeight="1" x14ac:dyDescent="0.25">
      <c r="A89" s="21" t="s">
        <v>61</v>
      </c>
      <c r="B89" s="9">
        <v>0</v>
      </c>
      <c r="C89" s="9">
        <v>0</v>
      </c>
      <c r="D89" s="9">
        <v>1</v>
      </c>
      <c r="E89" s="9">
        <v>0</v>
      </c>
      <c r="F89" s="9">
        <v>0</v>
      </c>
      <c r="G89" s="9"/>
      <c r="H89" s="9"/>
      <c r="I89" s="9"/>
      <c r="J89" s="9"/>
      <c r="K89" s="9"/>
      <c r="L89" s="9"/>
      <c r="M89" s="10"/>
      <c r="N89" s="9">
        <f t="shared" si="1"/>
        <v>1</v>
      </c>
    </row>
    <row r="90" spans="1:16" ht="30" customHeight="1" x14ac:dyDescent="0.25">
      <c r="A90" s="21" t="s">
        <v>88</v>
      </c>
      <c r="B90" s="9">
        <v>0</v>
      </c>
      <c r="C90" s="9">
        <v>0</v>
      </c>
      <c r="D90" s="9">
        <v>0</v>
      </c>
      <c r="E90" s="9">
        <v>1</v>
      </c>
      <c r="F90" s="9">
        <v>0</v>
      </c>
      <c r="G90" s="9"/>
      <c r="H90" s="9"/>
      <c r="I90" s="9"/>
      <c r="J90" s="9"/>
      <c r="K90" s="9"/>
      <c r="L90" s="9"/>
      <c r="M90" s="10"/>
      <c r="N90" s="9">
        <f t="shared" si="1"/>
        <v>1</v>
      </c>
    </row>
    <row r="91" spans="1:16" ht="30" customHeight="1" x14ac:dyDescent="0.25">
      <c r="A91" s="21" t="s">
        <v>91</v>
      </c>
      <c r="B91" s="9">
        <v>0</v>
      </c>
      <c r="C91" s="9">
        <v>0</v>
      </c>
      <c r="D91" s="9">
        <v>2</v>
      </c>
      <c r="E91" s="9">
        <v>1</v>
      </c>
      <c r="F91" s="9">
        <v>5</v>
      </c>
      <c r="G91" s="9"/>
      <c r="H91" s="9"/>
      <c r="I91" s="9"/>
      <c r="J91" s="9"/>
      <c r="K91" s="9"/>
      <c r="L91" s="9"/>
      <c r="M91" s="10"/>
      <c r="N91" s="9">
        <f t="shared" si="1"/>
        <v>8</v>
      </c>
    </row>
    <row r="92" spans="1:16" ht="30" customHeight="1" x14ac:dyDescent="0.25">
      <c r="A92" s="21" t="s">
        <v>77</v>
      </c>
      <c r="B92" s="9">
        <v>1</v>
      </c>
      <c r="C92" s="9">
        <v>0</v>
      </c>
      <c r="D92" s="9">
        <v>0</v>
      </c>
      <c r="E92" s="9">
        <v>0</v>
      </c>
      <c r="F92" s="9">
        <v>0</v>
      </c>
      <c r="G92" s="9"/>
      <c r="H92" s="9"/>
      <c r="I92" s="9"/>
      <c r="J92" s="9"/>
      <c r="K92" s="9"/>
      <c r="L92" s="9"/>
      <c r="M92" s="10"/>
      <c r="N92" s="9">
        <f t="shared" si="1"/>
        <v>1</v>
      </c>
    </row>
    <row r="93" spans="1:16" ht="30" customHeight="1" x14ac:dyDescent="0.25">
      <c r="A93" s="21" t="s">
        <v>85</v>
      </c>
      <c r="B93" s="9">
        <v>1</v>
      </c>
      <c r="C93" s="9">
        <v>1</v>
      </c>
      <c r="D93" s="9">
        <v>1</v>
      </c>
      <c r="E93" s="9">
        <v>1</v>
      </c>
      <c r="F93" s="9">
        <v>0</v>
      </c>
      <c r="G93" s="9"/>
      <c r="H93" s="9"/>
      <c r="I93" s="9"/>
      <c r="J93" s="9"/>
      <c r="K93" s="9"/>
      <c r="L93" s="9"/>
      <c r="M93" s="10"/>
      <c r="N93" s="9">
        <f t="shared" si="1"/>
        <v>4</v>
      </c>
    </row>
    <row r="94" spans="1:16" ht="30" customHeight="1" x14ac:dyDescent="0.25">
      <c r="A94" s="21" t="s">
        <v>96</v>
      </c>
      <c r="B94" s="9">
        <v>0</v>
      </c>
      <c r="C94" s="9">
        <v>0</v>
      </c>
      <c r="D94" s="9">
        <v>0</v>
      </c>
      <c r="E94" s="9">
        <v>0</v>
      </c>
      <c r="F94" s="9">
        <v>1</v>
      </c>
      <c r="G94" s="9"/>
      <c r="H94" s="9"/>
      <c r="I94" s="9"/>
      <c r="J94" s="9"/>
      <c r="K94" s="9"/>
      <c r="L94" s="9"/>
      <c r="M94" s="10"/>
      <c r="N94" s="9">
        <f t="shared" si="1"/>
        <v>1</v>
      </c>
    </row>
    <row r="95" spans="1:16" ht="30" customHeight="1" x14ac:dyDescent="0.25">
      <c r="A95" s="21" t="s">
        <v>63</v>
      </c>
      <c r="B95" s="9">
        <v>2</v>
      </c>
      <c r="C95" s="9">
        <v>2</v>
      </c>
      <c r="D95" s="9">
        <v>1</v>
      </c>
      <c r="E95" s="9">
        <v>0</v>
      </c>
      <c r="F95" s="9">
        <v>3</v>
      </c>
      <c r="G95" s="9"/>
      <c r="H95" s="9"/>
      <c r="I95" s="9"/>
      <c r="J95" s="9"/>
      <c r="K95" s="9"/>
      <c r="L95" s="9"/>
      <c r="M95" s="10"/>
      <c r="N95" s="9">
        <f t="shared" si="1"/>
        <v>8</v>
      </c>
    </row>
    <row r="96" spans="1:16" ht="30" customHeight="1" x14ac:dyDescent="0.25">
      <c r="A96" s="21" t="s">
        <v>64</v>
      </c>
      <c r="B96" s="9">
        <v>0</v>
      </c>
      <c r="C96" s="9">
        <v>0</v>
      </c>
      <c r="D96" s="9">
        <v>1</v>
      </c>
      <c r="E96" s="9">
        <v>0</v>
      </c>
      <c r="F96" s="9">
        <v>0</v>
      </c>
      <c r="G96" s="9"/>
      <c r="H96" s="9"/>
      <c r="I96" s="9"/>
      <c r="J96" s="9"/>
      <c r="K96" s="9"/>
      <c r="L96" s="9"/>
      <c r="M96" s="10"/>
      <c r="N96" s="9">
        <f t="shared" si="1"/>
        <v>1</v>
      </c>
    </row>
    <row r="97" spans="1:18" ht="30" customHeight="1" x14ac:dyDescent="0.25">
      <c r="A97" s="21" t="s">
        <v>89</v>
      </c>
      <c r="B97" s="9">
        <v>0</v>
      </c>
      <c r="C97" s="9">
        <v>0</v>
      </c>
      <c r="D97" s="9">
        <v>0</v>
      </c>
      <c r="E97" s="9">
        <v>1</v>
      </c>
      <c r="F97" s="9">
        <v>0</v>
      </c>
      <c r="G97" s="9"/>
      <c r="H97" s="9"/>
      <c r="I97" s="9"/>
      <c r="J97" s="9"/>
      <c r="K97" s="9"/>
      <c r="L97" s="9"/>
      <c r="M97" s="10"/>
      <c r="N97" s="9">
        <f t="shared" si="1"/>
        <v>1</v>
      </c>
    </row>
    <row r="98" spans="1:18" ht="30" customHeight="1" x14ac:dyDescent="0.25">
      <c r="A98" s="21" t="s">
        <v>97</v>
      </c>
      <c r="B98" s="9">
        <v>0</v>
      </c>
      <c r="C98" s="9">
        <v>0</v>
      </c>
      <c r="D98" s="9">
        <v>0</v>
      </c>
      <c r="E98" s="9">
        <v>0</v>
      </c>
      <c r="F98" s="9">
        <v>1</v>
      </c>
      <c r="G98" s="9"/>
      <c r="H98" s="9"/>
      <c r="I98" s="9"/>
      <c r="J98" s="9"/>
      <c r="K98" s="9"/>
      <c r="L98" s="9"/>
      <c r="M98" s="10"/>
      <c r="N98" s="9">
        <f t="shared" si="1"/>
        <v>1</v>
      </c>
    </row>
    <row r="99" spans="1:18" ht="30" customHeight="1" x14ac:dyDescent="0.25">
      <c r="A99" s="21" t="s">
        <v>79</v>
      </c>
      <c r="B99" s="9">
        <v>1</v>
      </c>
      <c r="C99" s="9">
        <v>0</v>
      </c>
      <c r="D99" s="9">
        <v>0</v>
      </c>
      <c r="E99" s="9">
        <v>0</v>
      </c>
      <c r="F99" s="9">
        <v>0</v>
      </c>
      <c r="G99" s="9"/>
      <c r="H99" s="9"/>
      <c r="I99" s="9"/>
      <c r="J99" s="9"/>
      <c r="K99" s="9"/>
      <c r="L99" s="9"/>
      <c r="M99" s="10"/>
      <c r="N99" s="9">
        <f t="shared" si="1"/>
        <v>1</v>
      </c>
    </row>
    <row r="100" spans="1:18" ht="30" customHeight="1" x14ac:dyDescent="0.25">
      <c r="A100" s="21" t="s">
        <v>80</v>
      </c>
      <c r="B100" s="9">
        <f>SUM(B66:B99)</f>
        <v>90</v>
      </c>
      <c r="C100" s="9">
        <f>SUM(C66:C99)</f>
        <v>114</v>
      </c>
      <c r="D100" s="9">
        <f>SUM(D66:D99)</f>
        <v>78</v>
      </c>
      <c r="E100" s="9">
        <f>SUM(E66:E99)</f>
        <v>30</v>
      </c>
      <c r="F100" s="9">
        <f>SUM(F66:F99)</f>
        <v>46</v>
      </c>
      <c r="G100" s="9"/>
      <c r="H100" s="9"/>
      <c r="I100" s="9"/>
      <c r="J100" s="9"/>
      <c r="K100" s="9"/>
      <c r="L100" s="9"/>
      <c r="M100" s="10"/>
      <c r="N100" s="9">
        <f>SUM(N66:N99)</f>
        <v>358</v>
      </c>
      <c r="R100" s="17"/>
    </row>
    <row r="101" spans="1:18" x14ac:dyDescent="0.25">
      <c r="R101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6"/>
  <sheetViews>
    <sheetView topLeftCell="A30" workbookViewId="0">
      <selection activeCell="C77" sqref="C77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/>
      <c r="I6" s="9"/>
      <c r="J6" s="9"/>
      <c r="K6" s="9"/>
      <c r="L6" s="9"/>
      <c r="M6" s="10"/>
      <c r="N6" s="6">
        <f>SUM(B6:M6)</f>
        <v>138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/>
      <c r="I7" s="9"/>
      <c r="J7" s="9"/>
      <c r="K7" s="9"/>
      <c r="L7" s="9"/>
      <c r="M7" s="10"/>
      <c r="N7" s="6">
        <f t="shared" ref="N7:N8" si="0">SUM(B7:M7)</f>
        <v>28250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/>
      <c r="I8" s="9"/>
      <c r="J8" s="9"/>
      <c r="K8" s="9"/>
      <c r="L8" s="9"/>
      <c r="M8" s="10"/>
      <c r="N8" s="6">
        <f t="shared" si="0"/>
        <v>16192</v>
      </c>
    </row>
    <row r="9" spans="1:14" x14ac:dyDescent="0.25">
      <c r="A9" s="1"/>
    </row>
    <row r="10" spans="1:14" x14ac:dyDescent="0.25">
      <c r="A10" s="7"/>
      <c r="M10" s="18"/>
      <c r="N10" s="5" t="s">
        <v>107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14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5143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2494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107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3702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632</v>
      </c>
      <c r="Q19" s="17">
        <f>SUM(N18:N19)</f>
        <v>4334</v>
      </c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55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5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4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14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23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62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2</v>
      </c>
    </row>
    <row r="31" spans="1:17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638</v>
      </c>
    </row>
    <row r="32" spans="1:17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5</v>
      </c>
    </row>
    <row r="33" spans="1:16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5143</v>
      </c>
    </row>
    <row r="35" spans="1:16" x14ac:dyDescent="0.25">
      <c r="A35" s="11"/>
    </row>
    <row r="36" spans="1:16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107</v>
      </c>
    </row>
    <row r="37" spans="1:16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2</v>
      </c>
    </row>
    <row r="38" spans="1:16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7</v>
      </c>
    </row>
    <row r="39" spans="1:16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5</v>
      </c>
    </row>
    <row r="40" spans="1:16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  <c r="P40" s="3">
        <v>331</v>
      </c>
    </row>
    <row r="41" spans="1:16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14</v>
      </c>
    </row>
    <row r="43" spans="1:16" s="16" customFormat="1" x14ac:dyDescent="0.25">
      <c r="A43" s="1"/>
    </row>
    <row r="44" spans="1:16" x14ac:dyDescent="0.25">
      <c r="A44" s="1" t="s">
        <v>28</v>
      </c>
      <c r="N44" s="5" t="s">
        <v>107</v>
      </c>
    </row>
    <row r="45" spans="1:16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331</v>
      </c>
    </row>
    <row r="46" spans="1:16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134</v>
      </c>
    </row>
    <row r="47" spans="1:16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1300</v>
      </c>
    </row>
    <row r="48" spans="1:16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8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721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2494</v>
      </c>
      <c r="P51" s="17"/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v>24188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v>752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202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29851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f>(10659)</f>
        <v>10659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55</v>
      </c>
      <c r="B66" s="9">
        <v>2</v>
      </c>
      <c r="C66" s="9">
        <v>1</v>
      </c>
      <c r="D66" s="9">
        <v>1</v>
      </c>
      <c r="E66" s="9">
        <v>0</v>
      </c>
      <c r="F66" s="9">
        <v>2</v>
      </c>
      <c r="G66" s="9">
        <v>3</v>
      </c>
      <c r="H66" s="9"/>
      <c r="I66" s="9"/>
      <c r="J66" s="9"/>
      <c r="K66" s="9"/>
      <c r="L66" s="9"/>
      <c r="M66" s="10"/>
      <c r="N66" s="9">
        <f t="shared" ref="N66:N104" si="1">SUM(B66:M66)</f>
        <v>9</v>
      </c>
      <c r="P66"/>
    </row>
    <row r="67" spans="1:16" ht="30" customHeight="1" x14ac:dyDescent="0.25">
      <c r="A67" s="21" t="s">
        <v>66</v>
      </c>
      <c r="B67" s="9">
        <v>1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/>
      <c r="I67" s="9"/>
      <c r="J67" s="9"/>
      <c r="K67" s="9"/>
      <c r="L67" s="9"/>
      <c r="M67" s="10"/>
      <c r="N67" s="9">
        <f t="shared" si="1"/>
        <v>1</v>
      </c>
      <c r="P67"/>
    </row>
    <row r="68" spans="1:16" ht="30" customHeight="1" x14ac:dyDescent="0.25">
      <c r="A68" s="21" t="s">
        <v>86</v>
      </c>
      <c r="B68" s="9">
        <v>0</v>
      </c>
      <c r="C68" s="9">
        <v>0</v>
      </c>
      <c r="D68" s="9">
        <v>0</v>
      </c>
      <c r="E68" s="9">
        <v>1</v>
      </c>
      <c r="F68" s="9">
        <v>0</v>
      </c>
      <c r="G68" s="9">
        <v>0</v>
      </c>
      <c r="H68" s="9"/>
      <c r="I68" s="9"/>
      <c r="J68" s="9"/>
      <c r="K68" s="9"/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82</v>
      </c>
      <c r="B69" s="9">
        <v>0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/>
      <c r="I69" s="9"/>
      <c r="J69" s="9"/>
      <c r="K69" s="9"/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67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/>
      <c r="I70" s="9"/>
      <c r="J70" s="9"/>
      <c r="K70" s="9"/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68</v>
      </c>
      <c r="B71" s="9">
        <v>1</v>
      </c>
      <c r="C71" s="9">
        <v>0</v>
      </c>
      <c r="D71" s="9">
        <v>0</v>
      </c>
      <c r="E71" s="9">
        <v>1</v>
      </c>
      <c r="F71" s="9">
        <v>1</v>
      </c>
      <c r="G71" s="9">
        <v>0</v>
      </c>
      <c r="H71" s="9"/>
      <c r="I71" s="9"/>
      <c r="J71" s="9"/>
      <c r="K71" s="9"/>
      <c r="L71" s="9"/>
      <c r="M71" s="10"/>
      <c r="N71" s="9">
        <f t="shared" si="1"/>
        <v>3</v>
      </c>
      <c r="P71"/>
    </row>
    <row r="72" spans="1:16" ht="30" customHeight="1" x14ac:dyDescent="0.25">
      <c r="A72" s="21" t="s">
        <v>93</v>
      </c>
      <c r="B72" s="9">
        <v>0</v>
      </c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/>
      <c r="I72" s="9"/>
      <c r="J72" s="9"/>
      <c r="K72" s="9"/>
      <c r="L72" s="9"/>
      <c r="M72" s="10"/>
      <c r="N72" s="9">
        <f t="shared" si="1"/>
        <v>1</v>
      </c>
      <c r="P72"/>
    </row>
    <row r="73" spans="1:16" ht="30" customHeight="1" x14ac:dyDescent="0.25">
      <c r="A73" s="21" t="s">
        <v>69</v>
      </c>
      <c r="B73" s="9">
        <v>1</v>
      </c>
      <c r="C73" s="9">
        <v>1</v>
      </c>
      <c r="D73" s="9">
        <v>0</v>
      </c>
      <c r="E73" s="9">
        <v>0</v>
      </c>
      <c r="F73" s="9">
        <v>1</v>
      </c>
      <c r="G73" s="9">
        <v>0</v>
      </c>
      <c r="H73" s="9"/>
      <c r="I73" s="9"/>
      <c r="J73" s="9"/>
      <c r="K73" s="9"/>
      <c r="L73" s="9"/>
      <c r="M73" s="10"/>
      <c r="N73" s="9">
        <f t="shared" si="1"/>
        <v>3</v>
      </c>
      <c r="P73"/>
    </row>
    <row r="74" spans="1:16" ht="30" customHeight="1" x14ac:dyDescent="0.25">
      <c r="A74" s="21" t="s">
        <v>56</v>
      </c>
      <c r="B74" s="9">
        <v>3</v>
      </c>
      <c r="C74" s="9">
        <v>0</v>
      </c>
      <c r="D74" s="9">
        <v>2</v>
      </c>
      <c r="E74" s="9">
        <v>1</v>
      </c>
      <c r="F74" s="9">
        <v>0</v>
      </c>
      <c r="G74" s="9">
        <v>0</v>
      </c>
      <c r="H74" s="9"/>
      <c r="I74" s="9"/>
      <c r="J74" s="9"/>
      <c r="K74" s="9"/>
      <c r="L74" s="9"/>
      <c r="M74" s="10"/>
      <c r="N74" s="9">
        <f t="shared" si="1"/>
        <v>6</v>
      </c>
      <c r="P74"/>
    </row>
    <row r="75" spans="1:16" ht="30" customHeight="1" x14ac:dyDescent="0.25">
      <c r="A75" s="21" t="s">
        <v>70</v>
      </c>
      <c r="B75" s="9">
        <v>13</v>
      </c>
      <c r="C75" s="9">
        <v>5</v>
      </c>
      <c r="D75" s="9">
        <v>0</v>
      </c>
      <c r="E75" s="9">
        <v>0</v>
      </c>
      <c r="F75" s="9">
        <v>7</v>
      </c>
      <c r="G75" s="9">
        <v>0</v>
      </c>
      <c r="H75" s="9"/>
      <c r="I75" s="9"/>
      <c r="J75" s="9"/>
      <c r="K75" s="9"/>
      <c r="L75" s="9"/>
      <c r="M75" s="10"/>
      <c r="N75" s="9">
        <f t="shared" si="1"/>
        <v>25</v>
      </c>
      <c r="P75"/>
    </row>
    <row r="76" spans="1:16" ht="30" customHeight="1" x14ac:dyDescent="0.25">
      <c r="A76" s="21" t="s">
        <v>87</v>
      </c>
      <c r="B76" s="9">
        <v>0</v>
      </c>
      <c r="C76" s="9">
        <v>0</v>
      </c>
      <c r="D76" s="9">
        <v>0</v>
      </c>
      <c r="E76" s="9">
        <v>1</v>
      </c>
      <c r="F76" s="9">
        <v>0</v>
      </c>
      <c r="G76" s="9">
        <v>0</v>
      </c>
      <c r="H76" s="9"/>
      <c r="I76" s="9"/>
      <c r="J76" s="9"/>
      <c r="K76" s="9"/>
      <c r="L76" s="9"/>
      <c r="M76" s="10"/>
      <c r="N76" s="9">
        <f t="shared" si="1"/>
        <v>1</v>
      </c>
      <c r="P76"/>
    </row>
    <row r="77" spans="1:16" ht="30" customHeight="1" x14ac:dyDescent="0.25">
      <c r="A77" s="21" t="s">
        <v>71</v>
      </c>
      <c r="B77" s="9">
        <v>10</v>
      </c>
      <c r="C77" s="9">
        <v>3</v>
      </c>
      <c r="D77" s="9">
        <v>5</v>
      </c>
      <c r="E77" s="9">
        <v>3</v>
      </c>
      <c r="F77" s="9">
        <v>5</v>
      </c>
      <c r="G77" s="9">
        <v>3</v>
      </c>
      <c r="H77" s="9"/>
      <c r="I77" s="9"/>
      <c r="J77" s="9"/>
      <c r="K77" s="9"/>
      <c r="L77" s="9"/>
      <c r="M77" s="10"/>
      <c r="N77" s="9">
        <f t="shared" si="1"/>
        <v>29</v>
      </c>
      <c r="P77"/>
    </row>
    <row r="78" spans="1:16" ht="30" customHeight="1" x14ac:dyDescent="0.25">
      <c r="A78" s="21" t="s">
        <v>57</v>
      </c>
      <c r="B78" s="9">
        <v>1</v>
      </c>
      <c r="C78" s="9">
        <v>1</v>
      </c>
      <c r="D78" s="9">
        <v>4</v>
      </c>
      <c r="E78" s="9">
        <v>2</v>
      </c>
      <c r="F78" s="9">
        <v>1</v>
      </c>
      <c r="G78" s="9">
        <v>3</v>
      </c>
      <c r="H78" s="9"/>
      <c r="I78" s="9"/>
      <c r="J78" s="9"/>
      <c r="K78" s="9"/>
      <c r="L78" s="9"/>
      <c r="M78" s="10"/>
      <c r="N78" s="9">
        <f t="shared" si="1"/>
        <v>12</v>
      </c>
      <c r="P78"/>
    </row>
    <row r="79" spans="1:16" ht="30" customHeight="1" x14ac:dyDescent="0.25">
      <c r="A79" s="21" t="s">
        <v>72</v>
      </c>
      <c r="B79" s="9">
        <v>1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/>
      <c r="I79" s="9"/>
      <c r="J79" s="9"/>
      <c r="K79" s="9"/>
      <c r="L79" s="9"/>
      <c r="M79" s="10"/>
      <c r="N79" s="9">
        <f t="shared" si="1"/>
        <v>1</v>
      </c>
      <c r="P79"/>
    </row>
    <row r="80" spans="1:16" ht="30" customHeight="1" x14ac:dyDescent="0.25">
      <c r="A80" s="21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/>
      <c r="I80" s="9"/>
      <c r="J80" s="9"/>
      <c r="K80" s="9"/>
      <c r="L80" s="9"/>
      <c r="M80" s="10"/>
      <c r="N80" s="9">
        <f t="shared" si="1"/>
        <v>0</v>
      </c>
      <c r="P80"/>
    </row>
    <row r="81" spans="1:16" ht="30" customHeight="1" x14ac:dyDescent="0.25">
      <c r="A81" s="21" t="s">
        <v>58</v>
      </c>
      <c r="B81" s="9">
        <v>43</v>
      </c>
      <c r="C81" s="9">
        <v>90</v>
      </c>
      <c r="D81" s="9">
        <v>55</v>
      </c>
      <c r="E81" s="9">
        <v>4</v>
      </c>
      <c r="F81" s="9">
        <v>8</v>
      </c>
      <c r="G81" s="9">
        <v>10</v>
      </c>
      <c r="H81" s="9"/>
      <c r="I81" s="9"/>
      <c r="J81" s="9"/>
      <c r="K81" s="9"/>
      <c r="L81" s="9"/>
      <c r="M81" s="10"/>
      <c r="N81" s="9">
        <f t="shared" si="1"/>
        <v>210</v>
      </c>
      <c r="P81"/>
    </row>
    <row r="82" spans="1:16" ht="30" customHeight="1" x14ac:dyDescent="0.25">
      <c r="A82" s="21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1</v>
      </c>
      <c r="G82" s="9">
        <v>0</v>
      </c>
      <c r="H82" s="9"/>
      <c r="I82" s="9"/>
      <c r="J82" s="9"/>
      <c r="K82" s="9"/>
      <c r="L82" s="9"/>
      <c r="M82" s="10"/>
      <c r="N82" s="9">
        <f t="shared" si="1"/>
        <v>1</v>
      </c>
      <c r="P82"/>
    </row>
    <row r="83" spans="1:16" ht="30" customHeight="1" x14ac:dyDescent="0.25">
      <c r="A83" s="21" t="s">
        <v>90</v>
      </c>
      <c r="B83" s="9">
        <v>0</v>
      </c>
      <c r="C83" s="9">
        <v>0</v>
      </c>
      <c r="D83" s="9">
        <v>0</v>
      </c>
      <c r="E83" s="9">
        <v>1</v>
      </c>
      <c r="F83" s="9">
        <v>0</v>
      </c>
      <c r="G83" s="9">
        <v>0</v>
      </c>
      <c r="H83" s="9"/>
      <c r="I83" s="9"/>
      <c r="J83" s="9"/>
      <c r="K83" s="9"/>
      <c r="L83" s="9"/>
      <c r="M83" s="10"/>
      <c r="N83" s="9">
        <f t="shared" si="1"/>
        <v>1</v>
      </c>
      <c r="P83"/>
    </row>
    <row r="84" spans="1:16" ht="30" customHeight="1" x14ac:dyDescent="0.25">
      <c r="A84" s="21" t="s">
        <v>73</v>
      </c>
      <c r="B84" s="9">
        <v>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/>
      <c r="I84" s="9"/>
      <c r="J84" s="9"/>
      <c r="K84" s="9"/>
      <c r="L84" s="9"/>
      <c r="M84" s="10"/>
      <c r="N84" s="9">
        <f t="shared" si="1"/>
        <v>1</v>
      </c>
      <c r="P84"/>
    </row>
    <row r="85" spans="1:16" ht="30" customHeight="1" x14ac:dyDescent="0.25">
      <c r="A85" s="21" t="s">
        <v>103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/>
      <c r="I85" s="9"/>
      <c r="J85" s="9"/>
      <c r="K85" s="9"/>
      <c r="L85" s="9"/>
      <c r="M85" s="10"/>
      <c r="N85" s="9">
        <f t="shared" si="1"/>
        <v>0</v>
      </c>
      <c r="P85"/>
    </row>
    <row r="86" spans="1:16" ht="30" customHeight="1" x14ac:dyDescent="0.25">
      <c r="A86" s="21" t="s">
        <v>99</v>
      </c>
      <c r="B86" s="9">
        <v>0</v>
      </c>
      <c r="C86" s="9">
        <v>0</v>
      </c>
      <c r="D86" s="9">
        <v>0</v>
      </c>
      <c r="E86" s="9">
        <v>0</v>
      </c>
      <c r="F86" s="9">
        <v>1</v>
      </c>
      <c r="G86" s="9">
        <v>1</v>
      </c>
      <c r="H86" s="9"/>
      <c r="I86" s="9"/>
      <c r="J86" s="9"/>
      <c r="K86" s="9"/>
      <c r="L86" s="9"/>
      <c r="M86" s="10"/>
      <c r="N86" s="9">
        <f t="shared" si="1"/>
        <v>2</v>
      </c>
      <c r="P86"/>
    </row>
    <row r="87" spans="1:16" ht="30" customHeight="1" x14ac:dyDescent="0.25">
      <c r="A87" s="21" t="s">
        <v>74</v>
      </c>
      <c r="B87" s="9">
        <v>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/>
      <c r="I87" s="9"/>
      <c r="J87" s="9"/>
      <c r="K87" s="9"/>
      <c r="L87" s="9"/>
      <c r="M87" s="10"/>
      <c r="N87" s="9">
        <f t="shared" si="1"/>
        <v>1</v>
      </c>
      <c r="P87" s="20"/>
    </row>
    <row r="88" spans="1:16" ht="30" customHeight="1" x14ac:dyDescent="0.25">
      <c r="A88" s="21" t="s">
        <v>59</v>
      </c>
      <c r="B88" s="9">
        <v>3</v>
      </c>
      <c r="C88" s="9">
        <v>6</v>
      </c>
      <c r="D88" s="9">
        <v>3</v>
      </c>
      <c r="E88" s="9">
        <v>7</v>
      </c>
      <c r="F88" s="9">
        <v>5</v>
      </c>
      <c r="G88" s="9">
        <v>3</v>
      </c>
      <c r="H88" s="9"/>
      <c r="I88" s="9"/>
      <c r="J88" s="9"/>
      <c r="K88" s="9"/>
      <c r="L88" s="9"/>
      <c r="M88" s="10"/>
      <c r="N88" s="9">
        <f t="shared" si="1"/>
        <v>27</v>
      </c>
      <c r="P88" s="20"/>
    </row>
    <row r="89" spans="1:16" ht="30" customHeight="1" x14ac:dyDescent="0.25">
      <c r="A89" s="21" t="s">
        <v>60</v>
      </c>
      <c r="B89" s="9">
        <v>2</v>
      </c>
      <c r="C89" s="9">
        <v>3</v>
      </c>
      <c r="D89" s="9">
        <v>2</v>
      </c>
      <c r="E89" s="9">
        <v>5</v>
      </c>
      <c r="F89" s="9">
        <v>3</v>
      </c>
      <c r="G89" s="9">
        <v>9</v>
      </c>
      <c r="H89" s="9"/>
      <c r="I89" s="9"/>
      <c r="J89" s="9"/>
      <c r="K89" s="9"/>
      <c r="L89" s="9"/>
      <c r="M89" s="10"/>
      <c r="N89" s="9">
        <f t="shared" si="1"/>
        <v>24</v>
      </c>
      <c r="P89" s="20"/>
    </row>
    <row r="90" spans="1:16" ht="30" customHeight="1" x14ac:dyDescent="0.25">
      <c r="A90" s="21" t="s">
        <v>104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/>
      <c r="I90" s="9"/>
      <c r="J90" s="9"/>
      <c r="K90" s="9"/>
      <c r="L90" s="9"/>
      <c r="M90" s="10"/>
      <c r="N90" s="9">
        <f t="shared" si="1"/>
        <v>0</v>
      </c>
      <c r="P90" s="20"/>
    </row>
    <row r="91" spans="1:16" ht="30" customHeight="1" x14ac:dyDescent="0.25">
      <c r="A91" s="21" t="s">
        <v>76</v>
      </c>
      <c r="B91" s="9">
        <v>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/>
      <c r="I91" s="9"/>
      <c r="J91" s="9"/>
      <c r="K91" s="9"/>
      <c r="L91" s="9"/>
      <c r="M91" s="10"/>
      <c r="N91" s="9">
        <f t="shared" si="1"/>
        <v>1</v>
      </c>
    </row>
    <row r="92" spans="1:16" ht="30" customHeight="1" x14ac:dyDescent="0.25">
      <c r="A92" s="21" t="s">
        <v>105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/>
      <c r="I92" s="9"/>
      <c r="J92" s="9"/>
      <c r="K92" s="9"/>
      <c r="L92" s="9"/>
      <c r="M92" s="10"/>
      <c r="N92" s="9">
        <f t="shared" si="1"/>
        <v>0</v>
      </c>
    </row>
    <row r="93" spans="1:16" ht="30" customHeight="1" x14ac:dyDescent="0.25">
      <c r="A93" s="21" t="s">
        <v>61</v>
      </c>
      <c r="B93" s="9">
        <v>0</v>
      </c>
      <c r="C93" s="9">
        <v>0</v>
      </c>
      <c r="D93" s="9">
        <v>1</v>
      </c>
      <c r="E93" s="9">
        <v>0</v>
      </c>
      <c r="F93" s="9">
        <v>0</v>
      </c>
      <c r="G93" s="9">
        <v>0</v>
      </c>
      <c r="H93" s="9"/>
      <c r="I93" s="9"/>
      <c r="J93" s="9"/>
      <c r="K93" s="9"/>
      <c r="L93" s="9"/>
      <c r="M93" s="10"/>
      <c r="N93" s="9">
        <f t="shared" si="1"/>
        <v>1</v>
      </c>
    </row>
    <row r="94" spans="1:16" ht="30" customHeight="1" x14ac:dyDescent="0.25">
      <c r="A94" s="21" t="s">
        <v>88</v>
      </c>
      <c r="B94" s="9">
        <v>0</v>
      </c>
      <c r="C94" s="9">
        <v>0</v>
      </c>
      <c r="D94" s="9">
        <v>0</v>
      </c>
      <c r="E94" s="9">
        <v>1</v>
      </c>
      <c r="F94" s="9">
        <v>0</v>
      </c>
      <c r="G94" s="9">
        <v>0</v>
      </c>
      <c r="H94" s="9"/>
      <c r="I94" s="9"/>
      <c r="J94" s="9"/>
      <c r="K94" s="9"/>
      <c r="L94" s="9"/>
      <c r="M94" s="10"/>
      <c r="N94" s="9">
        <f t="shared" si="1"/>
        <v>1</v>
      </c>
    </row>
    <row r="95" spans="1:16" ht="30" customHeight="1" x14ac:dyDescent="0.25">
      <c r="A95" s="21" t="s">
        <v>106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/>
      <c r="I95" s="9"/>
      <c r="J95" s="9"/>
      <c r="K95" s="9"/>
      <c r="L95" s="9"/>
      <c r="M95" s="10"/>
      <c r="N95" s="9">
        <f t="shared" si="1"/>
        <v>0</v>
      </c>
    </row>
    <row r="96" spans="1:16" ht="30" customHeight="1" x14ac:dyDescent="0.25">
      <c r="A96" s="21" t="s">
        <v>91</v>
      </c>
      <c r="B96" s="9">
        <v>0</v>
      </c>
      <c r="C96" s="9">
        <v>0</v>
      </c>
      <c r="D96" s="9">
        <v>2</v>
      </c>
      <c r="E96" s="9">
        <v>1</v>
      </c>
      <c r="F96" s="9">
        <v>5</v>
      </c>
      <c r="G96" s="9">
        <v>7</v>
      </c>
      <c r="H96" s="9"/>
      <c r="I96" s="9"/>
      <c r="J96" s="9"/>
      <c r="K96" s="9"/>
      <c r="L96" s="9"/>
      <c r="M96" s="10"/>
      <c r="N96" s="9">
        <f t="shared" si="1"/>
        <v>15</v>
      </c>
    </row>
    <row r="97" spans="1:18" ht="30" customHeight="1" x14ac:dyDescent="0.25">
      <c r="A97" s="21" t="s">
        <v>77</v>
      </c>
      <c r="B97" s="9">
        <v>1</v>
      </c>
      <c r="C97" s="9">
        <v>0</v>
      </c>
      <c r="D97" s="9">
        <v>0</v>
      </c>
      <c r="E97" s="9">
        <v>0</v>
      </c>
      <c r="F97" s="9">
        <v>0</v>
      </c>
      <c r="G97" s="9"/>
      <c r="H97" s="9"/>
      <c r="I97" s="9"/>
      <c r="J97" s="9"/>
      <c r="K97" s="9"/>
      <c r="L97" s="9"/>
      <c r="M97" s="10"/>
      <c r="N97" s="9">
        <f t="shared" si="1"/>
        <v>1</v>
      </c>
    </row>
    <row r="98" spans="1:18" ht="30" customHeight="1" x14ac:dyDescent="0.25">
      <c r="A98" s="21" t="s">
        <v>85</v>
      </c>
      <c r="B98" s="9">
        <v>1</v>
      </c>
      <c r="C98" s="9">
        <v>1</v>
      </c>
      <c r="D98" s="9">
        <v>1</v>
      </c>
      <c r="E98" s="9">
        <v>1</v>
      </c>
      <c r="F98" s="9">
        <v>0</v>
      </c>
      <c r="G98" s="9">
        <v>2</v>
      </c>
      <c r="H98" s="9"/>
      <c r="I98" s="9"/>
      <c r="J98" s="9"/>
      <c r="K98" s="9"/>
      <c r="L98" s="9"/>
      <c r="M98" s="10"/>
      <c r="N98" s="9">
        <f t="shared" si="1"/>
        <v>6</v>
      </c>
    </row>
    <row r="99" spans="1:18" ht="30" customHeight="1" x14ac:dyDescent="0.25">
      <c r="A99" s="21" t="s">
        <v>96</v>
      </c>
      <c r="B99" s="9">
        <v>0</v>
      </c>
      <c r="C99" s="9">
        <v>0</v>
      </c>
      <c r="D99" s="9">
        <v>0</v>
      </c>
      <c r="E99" s="9">
        <v>0</v>
      </c>
      <c r="F99" s="9">
        <v>1</v>
      </c>
      <c r="G99" s="9">
        <v>1</v>
      </c>
      <c r="H99" s="9"/>
      <c r="I99" s="9"/>
      <c r="J99" s="9"/>
      <c r="K99" s="9"/>
      <c r="L99" s="9"/>
      <c r="M99" s="10"/>
      <c r="N99" s="9">
        <f t="shared" si="1"/>
        <v>2</v>
      </c>
    </row>
    <row r="100" spans="1:18" ht="30" customHeight="1" x14ac:dyDescent="0.25">
      <c r="A100" s="21" t="s">
        <v>63</v>
      </c>
      <c r="B100" s="9">
        <v>2</v>
      </c>
      <c r="C100" s="9">
        <v>2</v>
      </c>
      <c r="D100" s="9">
        <v>1</v>
      </c>
      <c r="E100" s="9">
        <v>0</v>
      </c>
      <c r="F100" s="9">
        <v>3</v>
      </c>
      <c r="G100" s="9">
        <v>3</v>
      </c>
      <c r="H100" s="9"/>
      <c r="I100" s="9"/>
      <c r="J100" s="9"/>
      <c r="K100" s="9"/>
      <c r="L100" s="9"/>
      <c r="M100" s="10"/>
      <c r="N100" s="9">
        <f t="shared" si="1"/>
        <v>11</v>
      </c>
    </row>
    <row r="101" spans="1:18" ht="30" customHeight="1" x14ac:dyDescent="0.25">
      <c r="A101" s="21" t="s">
        <v>64</v>
      </c>
      <c r="B101" s="9">
        <v>0</v>
      </c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/>
      <c r="I101" s="9"/>
      <c r="J101" s="9"/>
      <c r="K101" s="9"/>
      <c r="L101" s="9"/>
      <c r="M101" s="10"/>
      <c r="N101" s="9">
        <f t="shared" si="1"/>
        <v>1</v>
      </c>
    </row>
    <row r="102" spans="1:18" ht="30" customHeight="1" x14ac:dyDescent="0.25">
      <c r="A102" s="21" t="s">
        <v>89</v>
      </c>
      <c r="B102" s="9">
        <v>0</v>
      </c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/>
      <c r="I102" s="9"/>
      <c r="J102" s="9"/>
      <c r="K102" s="9"/>
      <c r="L102" s="9"/>
      <c r="M102" s="10"/>
      <c r="N102" s="9">
        <f t="shared" si="1"/>
        <v>1</v>
      </c>
    </row>
    <row r="103" spans="1:18" ht="30" customHeight="1" x14ac:dyDescent="0.25">
      <c r="A103" s="21" t="s">
        <v>97</v>
      </c>
      <c r="B103" s="9">
        <v>0</v>
      </c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/>
      <c r="I103" s="9"/>
      <c r="J103" s="9"/>
      <c r="K103" s="9"/>
      <c r="L103" s="9"/>
      <c r="M103" s="10"/>
      <c r="N103" s="9">
        <f t="shared" si="1"/>
        <v>1</v>
      </c>
    </row>
    <row r="104" spans="1:18" ht="30" customHeight="1" x14ac:dyDescent="0.25">
      <c r="A104" s="21" t="s">
        <v>100</v>
      </c>
      <c r="B104" s="9">
        <v>1</v>
      </c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/>
      <c r="I104" s="9"/>
      <c r="J104" s="9"/>
      <c r="K104" s="9"/>
      <c r="L104" s="9"/>
      <c r="M104" s="10"/>
      <c r="N104" s="9">
        <f t="shared" si="1"/>
        <v>2</v>
      </c>
    </row>
    <row r="105" spans="1:18" ht="30" customHeight="1" x14ac:dyDescent="0.25">
      <c r="A105" s="21" t="s">
        <v>80</v>
      </c>
      <c r="B105" s="9">
        <f t="shared" ref="B105:M105" si="2">SUM(B66:B104)</f>
        <v>90</v>
      </c>
      <c r="C105" s="9">
        <f t="shared" si="2"/>
        <v>114</v>
      </c>
      <c r="D105" s="9">
        <f t="shared" si="2"/>
        <v>78</v>
      </c>
      <c r="E105" s="9">
        <f t="shared" si="2"/>
        <v>30</v>
      </c>
      <c r="F105" s="9">
        <f t="shared" si="2"/>
        <v>46</v>
      </c>
      <c r="G105" s="9">
        <f t="shared" si="2"/>
        <v>46</v>
      </c>
      <c r="H105" s="9">
        <f t="shared" si="2"/>
        <v>0</v>
      </c>
      <c r="I105" s="9">
        <f t="shared" si="2"/>
        <v>0</v>
      </c>
      <c r="J105" s="9">
        <f t="shared" si="2"/>
        <v>0</v>
      </c>
      <c r="K105" s="9">
        <f t="shared" si="2"/>
        <v>0</v>
      </c>
      <c r="L105" s="9">
        <f t="shared" si="2"/>
        <v>0</v>
      </c>
      <c r="M105" s="9">
        <f t="shared" si="2"/>
        <v>0</v>
      </c>
      <c r="N105" s="9">
        <f>SUM(N66:N104)</f>
        <v>404</v>
      </c>
      <c r="R105" s="17"/>
    </row>
    <row r="106" spans="1:18" x14ac:dyDescent="0.25">
      <c r="R106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6"/>
  <sheetViews>
    <sheetView topLeftCell="A28" workbookViewId="0">
      <selection activeCell="I6" sqref="I6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>
        <v>33</v>
      </c>
      <c r="I6" s="9"/>
      <c r="J6" s="9"/>
      <c r="K6" s="9"/>
      <c r="L6" s="9"/>
      <c r="M6" s="10"/>
      <c r="N6" s="6">
        <f>SUM(B6:M6)</f>
        <v>171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>
        <v>5039</v>
      </c>
      <c r="I7" s="9"/>
      <c r="J7" s="9"/>
      <c r="K7" s="9"/>
      <c r="L7" s="9"/>
      <c r="M7" s="10"/>
      <c r="N7" s="6">
        <f t="shared" ref="N7:N8" si="0">SUM(B7:M7)</f>
        <v>33289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>
        <v>2554</v>
      </c>
      <c r="I8" s="9"/>
      <c r="J8" s="9"/>
      <c r="K8" s="9"/>
      <c r="L8" s="9"/>
      <c r="M8" s="10"/>
      <c r="N8" s="6">
        <f t="shared" si="0"/>
        <v>18746</v>
      </c>
    </row>
    <row r="9" spans="1:14" x14ac:dyDescent="0.25">
      <c r="A9" s="1"/>
    </row>
    <row r="10" spans="1:14" x14ac:dyDescent="0.25">
      <c r="A10" s="7"/>
      <c r="M10" s="18"/>
      <c r="N10" s="5" t="s">
        <v>101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33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5039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2554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101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0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3951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614</v>
      </c>
      <c r="Q19" s="17"/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46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4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8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11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20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50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14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5</v>
      </c>
    </row>
    <row r="31" spans="1:17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313</v>
      </c>
    </row>
    <row r="32" spans="1:17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3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SUM(N18:N32)</f>
        <v>5039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101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1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14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18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33</v>
      </c>
    </row>
    <row r="43" spans="1:14" s="16" customFormat="1" x14ac:dyDescent="0.25">
      <c r="A43" s="1"/>
    </row>
    <row r="44" spans="1:14" x14ac:dyDescent="0.25">
      <c r="A44" s="1" t="s">
        <v>28</v>
      </c>
      <c r="N44" s="5" t="s">
        <v>101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348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147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1289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0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14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f>(67+689)</f>
        <v>756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2554</v>
      </c>
      <c r="P51" s="17"/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f>(24188+2360)</f>
        <v>26548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f>(752+56)</f>
        <v>808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202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f>(29851+571)</f>
        <v>30422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f>(10659+313)</f>
        <v>10972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55</v>
      </c>
      <c r="B66" s="9">
        <v>2</v>
      </c>
      <c r="C66" s="9">
        <v>1</v>
      </c>
      <c r="D66" s="9">
        <v>1</v>
      </c>
      <c r="E66" s="9">
        <v>0</v>
      </c>
      <c r="F66" s="9">
        <v>2</v>
      </c>
      <c r="G66" s="9">
        <v>3</v>
      </c>
      <c r="H66" s="9">
        <v>3</v>
      </c>
      <c r="I66" s="9"/>
      <c r="J66" s="9"/>
      <c r="K66" s="9"/>
      <c r="L66" s="9"/>
      <c r="M66" s="10"/>
      <c r="N66" s="9">
        <f t="shared" ref="N66:N104" si="1">SUM(B66:M66)</f>
        <v>12</v>
      </c>
      <c r="P66"/>
    </row>
    <row r="67" spans="1:16" ht="30" customHeight="1" x14ac:dyDescent="0.25">
      <c r="A67" s="21" t="s">
        <v>66</v>
      </c>
      <c r="B67" s="9">
        <v>1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/>
      <c r="J67" s="9"/>
      <c r="K67" s="9"/>
      <c r="L67" s="9"/>
      <c r="M67" s="10"/>
      <c r="N67" s="9">
        <f t="shared" si="1"/>
        <v>1</v>
      </c>
      <c r="P67"/>
    </row>
    <row r="68" spans="1:16" ht="30" customHeight="1" x14ac:dyDescent="0.25">
      <c r="A68" s="21" t="s">
        <v>86</v>
      </c>
      <c r="B68" s="9">
        <v>0</v>
      </c>
      <c r="C68" s="9">
        <v>0</v>
      </c>
      <c r="D68" s="9">
        <v>0</v>
      </c>
      <c r="E68" s="9">
        <v>1</v>
      </c>
      <c r="F68" s="9">
        <v>0</v>
      </c>
      <c r="G68" s="9">
        <v>0</v>
      </c>
      <c r="H68" s="9">
        <v>0</v>
      </c>
      <c r="I68" s="9"/>
      <c r="J68" s="9"/>
      <c r="K68" s="9"/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82</v>
      </c>
      <c r="B69" s="9">
        <v>0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/>
      <c r="J69" s="9"/>
      <c r="K69" s="9"/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67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/>
      <c r="J70" s="9"/>
      <c r="K70" s="9"/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68</v>
      </c>
      <c r="B71" s="9">
        <v>1</v>
      </c>
      <c r="C71" s="9">
        <v>0</v>
      </c>
      <c r="D71" s="9">
        <v>0</v>
      </c>
      <c r="E71" s="9">
        <v>1</v>
      </c>
      <c r="F71" s="9">
        <v>1</v>
      </c>
      <c r="G71" s="9">
        <v>0</v>
      </c>
      <c r="H71" s="9">
        <v>0</v>
      </c>
      <c r="I71" s="9"/>
      <c r="J71" s="9"/>
      <c r="K71" s="9"/>
      <c r="L71" s="9"/>
      <c r="M71" s="10"/>
      <c r="N71" s="9">
        <f t="shared" si="1"/>
        <v>3</v>
      </c>
      <c r="P71"/>
    </row>
    <row r="72" spans="1:16" ht="30" customHeight="1" x14ac:dyDescent="0.25">
      <c r="A72" s="21" t="s">
        <v>93</v>
      </c>
      <c r="B72" s="9">
        <v>0</v>
      </c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/>
      <c r="J72" s="9"/>
      <c r="K72" s="9"/>
      <c r="L72" s="9"/>
      <c r="M72" s="10"/>
      <c r="N72" s="9">
        <f t="shared" si="1"/>
        <v>1</v>
      </c>
      <c r="P72"/>
    </row>
    <row r="73" spans="1:16" ht="30" customHeight="1" x14ac:dyDescent="0.25">
      <c r="A73" s="21" t="s">
        <v>69</v>
      </c>
      <c r="B73" s="9">
        <v>1</v>
      </c>
      <c r="C73" s="9">
        <v>1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/>
      <c r="J73" s="9"/>
      <c r="K73" s="9"/>
      <c r="L73" s="9"/>
      <c r="M73" s="10"/>
      <c r="N73" s="9">
        <f t="shared" si="1"/>
        <v>3</v>
      </c>
      <c r="P73"/>
    </row>
    <row r="74" spans="1:16" ht="30" customHeight="1" x14ac:dyDescent="0.25">
      <c r="A74" s="21" t="s">
        <v>56</v>
      </c>
      <c r="B74" s="9">
        <v>3</v>
      </c>
      <c r="C74" s="9">
        <v>0</v>
      </c>
      <c r="D74" s="9">
        <v>2</v>
      </c>
      <c r="E74" s="9">
        <v>1</v>
      </c>
      <c r="F74" s="9">
        <v>0</v>
      </c>
      <c r="G74" s="9">
        <v>0</v>
      </c>
      <c r="H74" s="9">
        <v>0</v>
      </c>
      <c r="I74" s="9"/>
      <c r="J74" s="9"/>
      <c r="K74" s="9"/>
      <c r="L74" s="9"/>
      <c r="M74" s="10"/>
      <c r="N74" s="9">
        <f t="shared" si="1"/>
        <v>6</v>
      </c>
      <c r="P74"/>
    </row>
    <row r="75" spans="1:16" ht="30" customHeight="1" x14ac:dyDescent="0.25">
      <c r="A75" s="21" t="s">
        <v>70</v>
      </c>
      <c r="B75" s="9">
        <v>13</v>
      </c>
      <c r="C75" s="9">
        <v>5</v>
      </c>
      <c r="D75" s="9">
        <v>0</v>
      </c>
      <c r="E75" s="9">
        <v>0</v>
      </c>
      <c r="F75" s="9">
        <v>7</v>
      </c>
      <c r="G75" s="9">
        <v>0</v>
      </c>
      <c r="H75" s="9">
        <v>13</v>
      </c>
      <c r="I75" s="9"/>
      <c r="J75" s="9"/>
      <c r="K75" s="9"/>
      <c r="L75" s="9"/>
      <c r="M75" s="10"/>
      <c r="N75" s="9">
        <f t="shared" si="1"/>
        <v>38</v>
      </c>
      <c r="P75"/>
    </row>
    <row r="76" spans="1:16" ht="30" customHeight="1" x14ac:dyDescent="0.25">
      <c r="A76" s="21" t="s">
        <v>87</v>
      </c>
      <c r="B76" s="9">
        <v>0</v>
      </c>
      <c r="C76" s="9">
        <v>0</v>
      </c>
      <c r="D76" s="9">
        <v>0</v>
      </c>
      <c r="E76" s="9">
        <v>1</v>
      </c>
      <c r="F76" s="9">
        <v>0</v>
      </c>
      <c r="G76" s="9">
        <v>0</v>
      </c>
      <c r="H76" s="9">
        <v>0</v>
      </c>
      <c r="I76" s="9"/>
      <c r="J76" s="9"/>
      <c r="K76" s="9"/>
      <c r="L76" s="9"/>
      <c r="M76" s="10"/>
      <c r="N76" s="9">
        <f t="shared" si="1"/>
        <v>1</v>
      </c>
      <c r="P76"/>
    </row>
    <row r="77" spans="1:16" ht="30" customHeight="1" x14ac:dyDescent="0.25">
      <c r="A77" s="21" t="s">
        <v>71</v>
      </c>
      <c r="B77" s="9">
        <v>10</v>
      </c>
      <c r="C77" s="9">
        <v>3</v>
      </c>
      <c r="D77" s="9">
        <v>5</v>
      </c>
      <c r="E77" s="9">
        <v>3</v>
      </c>
      <c r="F77" s="9">
        <v>5</v>
      </c>
      <c r="G77" s="9">
        <v>3</v>
      </c>
      <c r="H77" s="9">
        <v>3</v>
      </c>
      <c r="I77" s="9"/>
      <c r="J77" s="9"/>
      <c r="K77" s="9"/>
      <c r="L77" s="9"/>
      <c r="M77" s="10"/>
      <c r="N77" s="9">
        <f t="shared" si="1"/>
        <v>32</v>
      </c>
      <c r="P77"/>
    </row>
    <row r="78" spans="1:16" ht="30" customHeight="1" x14ac:dyDescent="0.25">
      <c r="A78" s="21" t="s">
        <v>57</v>
      </c>
      <c r="B78" s="9">
        <v>1</v>
      </c>
      <c r="C78" s="9">
        <v>1</v>
      </c>
      <c r="D78" s="9">
        <v>4</v>
      </c>
      <c r="E78" s="9">
        <v>2</v>
      </c>
      <c r="F78" s="9">
        <v>1</v>
      </c>
      <c r="G78" s="9">
        <v>3</v>
      </c>
      <c r="H78" s="9">
        <v>2</v>
      </c>
      <c r="I78" s="9"/>
      <c r="J78" s="9"/>
      <c r="K78" s="9"/>
      <c r="L78" s="9"/>
      <c r="M78" s="10"/>
      <c r="N78" s="9">
        <f t="shared" si="1"/>
        <v>14</v>
      </c>
      <c r="P78"/>
    </row>
    <row r="79" spans="1:16" ht="30" customHeight="1" x14ac:dyDescent="0.25">
      <c r="A79" s="21" t="s">
        <v>72</v>
      </c>
      <c r="B79" s="9">
        <v>1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/>
      <c r="J79" s="9"/>
      <c r="K79" s="9"/>
      <c r="L79" s="9"/>
      <c r="M79" s="10"/>
      <c r="N79" s="9">
        <f t="shared" si="1"/>
        <v>1</v>
      </c>
      <c r="P79"/>
    </row>
    <row r="80" spans="1:16" ht="30" customHeight="1" x14ac:dyDescent="0.25">
      <c r="A80" s="21" t="s">
        <v>102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1</v>
      </c>
      <c r="I80" s="9"/>
      <c r="J80" s="9"/>
      <c r="K80" s="9"/>
      <c r="L80" s="9"/>
      <c r="M80" s="10"/>
      <c r="N80" s="9">
        <f t="shared" si="1"/>
        <v>1</v>
      </c>
      <c r="P80"/>
    </row>
    <row r="81" spans="1:16" ht="30" customHeight="1" x14ac:dyDescent="0.25">
      <c r="A81" s="21" t="s">
        <v>58</v>
      </c>
      <c r="B81" s="9">
        <v>43</v>
      </c>
      <c r="C81" s="9">
        <v>90</v>
      </c>
      <c r="D81" s="9">
        <v>55</v>
      </c>
      <c r="E81" s="9">
        <v>4</v>
      </c>
      <c r="F81" s="9">
        <v>8</v>
      </c>
      <c r="G81" s="9">
        <v>10</v>
      </c>
      <c r="H81" s="9">
        <v>2</v>
      </c>
      <c r="I81" s="9"/>
      <c r="J81" s="9"/>
      <c r="K81" s="9"/>
      <c r="L81" s="9"/>
      <c r="M81" s="10"/>
      <c r="N81" s="9">
        <f t="shared" si="1"/>
        <v>212</v>
      </c>
      <c r="P81"/>
    </row>
    <row r="82" spans="1:16" ht="30" customHeight="1" x14ac:dyDescent="0.25">
      <c r="A82" s="21" t="s">
        <v>94</v>
      </c>
      <c r="B82" s="9">
        <v>0</v>
      </c>
      <c r="C82" s="9">
        <v>0</v>
      </c>
      <c r="D82" s="9">
        <v>0</v>
      </c>
      <c r="E82" s="9">
        <v>0</v>
      </c>
      <c r="F82" s="9">
        <v>1</v>
      </c>
      <c r="G82" s="9">
        <v>0</v>
      </c>
      <c r="H82" s="9">
        <v>0</v>
      </c>
      <c r="I82" s="9"/>
      <c r="J82" s="9"/>
      <c r="K82" s="9"/>
      <c r="L82" s="9"/>
      <c r="M82" s="10"/>
      <c r="N82" s="9">
        <f t="shared" si="1"/>
        <v>1</v>
      </c>
      <c r="P82"/>
    </row>
    <row r="83" spans="1:16" ht="30" customHeight="1" x14ac:dyDescent="0.25">
      <c r="A83" s="21" t="s">
        <v>90</v>
      </c>
      <c r="B83" s="9">
        <v>0</v>
      </c>
      <c r="C83" s="9">
        <v>0</v>
      </c>
      <c r="D83" s="9">
        <v>0</v>
      </c>
      <c r="E83" s="9">
        <v>1</v>
      </c>
      <c r="F83" s="9">
        <v>0</v>
      </c>
      <c r="G83" s="9">
        <v>0</v>
      </c>
      <c r="H83" s="9">
        <v>0</v>
      </c>
      <c r="I83" s="9"/>
      <c r="J83" s="9"/>
      <c r="K83" s="9"/>
      <c r="L83" s="9"/>
      <c r="M83" s="10"/>
      <c r="N83" s="9">
        <f t="shared" si="1"/>
        <v>1</v>
      </c>
      <c r="P83"/>
    </row>
    <row r="84" spans="1:16" ht="30" customHeight="1" x14ac:dyDescent="0.25">
      <c r="A84" s="21" t="s">
        <v>73</v>
      </c>
      <c r="B84" s="9">
        <v>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/>
      <c r="J84" s="9"/>
      <c r="K84" s="9"/>
      <c r="L84" s="9"/>
      <c r="M84" s="10"/>
      <c r="N84" s="9">
        <f t="shared" si="1"/>
        <v>1</v>
      </c>
      <c r="P84"/>
    </row>
    <row r="85" spans="1:16" ht="30" customHeight="1" x14ac:dyDescent="0.25">
      <c r="A85" s="21" t="s">
        <v>103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1</v>
      </c>
      <c r="I85" s="9"/>
      <c r="J85" s="9"/>
      <c r="K85" s="9"/>
      <c r="L85" s="9"/>
      <c r="M85" s="10"/>
      <c r="N85" s="9">
        <f t="shared" si="1"/>
        <v>1</v>
      </c>
      <c r="P85"/>
    </row>
    <row r="86" spans="1:16" ht="30" customHeight="1" x14ac:dyDescent="0.25">
      <c r="A86" s="21" t="s">
        <v>99</v>
      </c>
      <c r="B86" s="9">
        <v>0</v>
      </c>
      <c r="C86" s="9">
        <v>0</v>
      </c>
      <c r="D86" s="9">
        <v>0</v>
      </c>
      <c r="E86" s="9">
        <v>0</v>
      </c>
      <c r="F86" s="9">
        <v>1</v>
      </c>
      <c r="G86" s="9">
        <v>1</v>
      </c>
      <c r="H86" s="9">
        <v>0</v>
      </c>
      <c r="I86" s="9"/>
      <c r="J86" s="9"/>
      <c r="K86" s="9"/>
      <c r="L86" s="9"/>
      <c r="M86" s="10"/>
      <c r="N86" s="9">
        <f t="shared" si="1"/>
        <v>2</v>
      </c>
      <c r="P86"/>
    </row>
    <row r="87" spans="1:16" ht="30" customHeight="1" x14ac:dyDescent="0.25">
      <c r="A87" s="21" t="s">
        <v>74</v>
      </c>
      <c r="B87" s="9">
        <v>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/>
      <c r="J87" s="9"/>
      <c r="K87" s="9"/>
      <c r="L87" s="9"/>
      <c r="M87" s="10"/>
      <c r="N87" s="9">
        <f t="shared" si="1"/>
        <v>1</v>
      </c>
      <c r="P87" s="20"/>
    </row>
    <row r="88" spans="1:16" ht="30" customHeight="1" x14ac:dyDescent="0.25">
      <c r="A88" s="21" t="s">
        <v>59</v>
      </c>
      <c r="B88" s="9">
        <v>3</v>
      </c>
      <c r="C88" s="9">
        <v>6</v>
      </c>
      <c r="D88" s="9">
        <v>3</v>
      </c>
      <c r="E88" s="9">
        <v>7</v>
      </c>
      <c r="F88" s="9">
        <v>5</v>
      </c>
      <c r="G88" s="9">
        <v>3</v>
      </c>
      <c r="H88" s="9">
        <v>7</v>
      </c>
      <c r="I88" s="9"/>
      <c r="J88" s="9"/>
      <c r="K88" s="9"/>
      <c r="L88" s="9"/>
      <c r="M88" s="10"/>
      <c r="N88" s="9">
        <f t="shared" si="1"/>
        <v>34</v>
      </c>
      <c r="P88" s="20"/>
    </row>
    <row r="89" spans="1:16" ht="30" customHeight="1" x14ac:dyDescent="0.25">
      <c r="A89" s="21" t="s">
        <v>60</v>
      </c>
      <c r="B89" s="9">
        <v>2</v>
      </c>
      <c r="C89" s="9">
        <v>3</v>
      </c>
      <c r="D89" s="9">
        <v>2</v>
      </c>
      <c r="E89" s="9">
        <v>5</v>
      </c>
      <c r="F89" s="9">
        <v>3</v>
      </c>
      <c r="G89" s="9">
        <v>9</v>
      </c>
      <c r="H89" s="9">
        <v>3</v>
      </c>
      <c r="I89" s="9"/>
      <c r="J89" s="9"/>
      <c r="K89" s="9"/>
      <c r="L89" s="9"/>
      <c r="M89" s="10"/>
      <c r="N89" s="9">
        <f t="shared" si="1"/>
        <v>27</v>
      </c>
      <c r="P89" s="20"/>
    </row>
    <row r="90" spans="1:16" ht="30" customHeight="1" x14ac:dyDescent="0.25">
      <c r="A90" s="21" t="s">
        <v>104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/>
      <c r="J90" s="9"/>
      <c r="K90" s="9"/>
      <c r="L90" s="9"/>
      <c r="M90" s="10"/>
      <c r="N90" s="9">
        <f t="shared" si="1"/>
        <v>1</v>
      </c>
      <c r="P90" s="20"/>
    </row>
    <row r="91" spans="1:16" ht="30" customHeight="1" x14ac:dyDescent="0.25">
      <c r="A91" s="21" t="s">
        <v>76</v>
      </c>
      <c r="B91" s="9">
        <v>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/>
      <c r="J91" s="9"/>
      <c r="K91" s="9"/>
      <c r="L91" s="9"/>
      <c r="M91" s="10"/>
      <c r="N91" s="9">
        <f t="shared" si="1"/>
        <v>1</v>
      </c>
    </row>
    <row r="92" spans="1:16" ht="30" customHeight="1" x14ac:dyDescent="0.25">
      <c r="A92" s="21" t="s">
        <v>105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1</v>
      </c>
      <c r="I92" s="9"/>
      <c r="J92" s="9"/>
      <c r="K92" s="9"/>
      <c r="L92" s="9"/>
      <c r="M92" s="10"/>
      <c r="N92" s="9">
        <f t="shared" si="1"/>
        <v>1</v>
      </c>
    </row>
    <row r="93" spans="1:16" ht="30" customHeight="1" x14ac:dyDescent="0.25">
      <c r="A93" s="21" t="s">
        <v>61</v>
      </c>
      <c r="B93" s="9">
        <v>0</v>
      </c>
      <c r="C93" s="9">
        <v>0</v>
      </c>
      <c r="D93" s="9">
        <v>1</v>
      </c>
      <c r="E93" s="9">
        <v>0</v>
      </c>
      <c r="F93" s="9">
        <v>0</v>
      </c>
      <c r="G93" s="9">
        <v>0</v>
      </c>
      <c r="H93" s="9">
        <v>0</v>
      </c>
      <c r="I93" s="9"/>
      <c r="J93" s="9"/>
      <c r="K93" s="9"/>
      <c r="L93" s="9"/>
      <c r="M93" s="10"/>
      <c r="N93" s="9">
        <f t="shared" si="1"/>
        <v>1</v>
      </c>
    </row>
    <row r="94" spans="1:16" ht="30" customHeight="1" x14ac:dyDescent="0.25">
      <c r="A94" s="21" t="s">
        <v>88</v>
      </c>
      <c r="B94" s="9">
        <v>0</v>
      </c>
      <c r="C94" s="9">
        <v>0</v>
      </c>
      <c r="D94" s="9">
        <v>0</v>
      </c>
      <c r="E94" s="9">
        <v>1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10"/>
      <c r="N94" s="9">
        <f t="shared" si="1"/>
        <v>1</v>
      </c>
    </row>
    <row r="95" spans="1:16" ht="30" customHeight="1" x14ac:dyDescent="0.25">
      <c r="A95" s="21" t="s">
        <v>106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/>
      <c r="J95" s="9"/>
      <c r="K95" s="9"/>
      <c r="L95" s="9"/>
      <c r="M95" s="10"/>
      <c r="N95" s="9">
        <f t="shared" si="1"/>
        <v>1</v>
      </c>
    </row>
    <row r="96" spans="1:16" ht="30" customHeight="1" x14ac:dyDescent="0.25">
      <c r="A96" s="21" t="s">
        <v>91</v>
      </c>
      <c r="B96" s="9">
        <v>0</v>
      </c>
      <c r="C96" s="9">
        <v>0</v>
      </c>
      <c r="D96" s="9">
        <v>2</v>
      </c>
      <c r="E96" s="9">
        <v>1</v>
      </c>
      <c r="F96" s="9">
        <v>5</v>
      </c>
      <c r="G96" s="9">
        <v>7</v>
      </c>
      <c r="H96" s="9">
        <v>4</v>
      </c>
      <c r="I96" s="9"/>
      <c r="J96" s="9"/>
      <c r="K96" s="9"/>
      <c r="L96" s="9"/>
      <c r="M96" s="10"/>
      <c r="N96" s="9">
        <f t="shared" si="1"/>
        <v>19</v>
      </c>
    </row>
    <row r="97" spans="1:18" ht="30" customHeight="1" x14ac:dyDescent="0.25">
      <c r="A97" s="21" t="s">
        <v>77</v>
      </c>
      <c r="B97" s="9">
        <v>1</v>
      </c>
      <c r="C97" s="9">
        <v>0</v>
      </c>
      <c r="D97" s="9">
        <v>0</v>
      </c>
      <c r="E97" s="9">
        <v>0</v>
      </c>
      <c r="F97" s="9">
        <v>0</v>
      </c>
      <c r="G97" s="9"/>
      <c r="H97" s="9">
        <v>0</v>
      </c>
      <c r="I97" s="9"/>
      <c r="J97" s="9"/>
      <c r="K97" s="9"/>
      <c r="L97" s="9"/>
      <c r="M97" s="10"/>
      <c r="N97" s="9">
        <f t="shared" si="1"/>
        <v>1</v>
      </c>
    </row>
    <row r="98" spans="1:18" ht="30" customHeight="1" x14ac:dyDescent="0.25">
      <c r="A98" s="21" t="s">
        <v>85</v>
      </c>
      <c r="B98" s="9">
        <v>1</v>
      </c>
      <c r="C98" s="9">
        <v>1</v>
      </c>
      <c r="D98" s="9">
        <v>1</v>
      </c>
      <c r="E98" s="9">
        <v>1</v>
      </c>
      <c r="F98" s="9">
        <v>0</v>
      </c>
      <c r="G98" s="9">
        <v>2</v>
      </c>
      <c r="H98" s="9">
        <v>0</v>
      </c>
      <c r="I98" s="9"/>
      <c r="J98" s="9"/>
      <c r="K98" s="9"/>
      <c r="L98" s="9"/>
      <c r="M98" s="10"/>
      <c r="N98" s="9">
        <f t="shared" si="1"/>
        <v>6</v>
      </c>
    </row>
    <row r="99" spans="1:18" ht="30" customHeight="1" x14ac:dyDescent="0.25">
      <c r="A99" s="21" t="s">
        <v>96</v>
      </c>
      <c r="B99" s="9">
        <v>0</v>
      </c>
      <c r="C99" s="9">
        <v>0</v>
      </c>
      <c r="D99" s="9">
        <v>0</v>
      </c>
      <c r="E99" s="9">
        <v>0</v>
      </c>
      <c r="F99" s="9">
        <v>1</v>
      </c>
      <c r="G99" s="9">
        <v>1</v>
      </c>
      <c r="H99" s="9">
        <v>0</v>
      </c>
      <c r="I99" s="9"/>
      <c r="J99" s="9"/>
      <c r="K99" s="9"/>
      <c r="L99" s="9"/>
      <c r="M99" s="10"/>
      <c r="N99" s="9">
        <f t="shared" si="1"/>
        <v>2</v>
      </c>
    </row>
    <row r="100" spans="1:18" ht="30" customHeight="1" x14ac:dyDescent="0.25">
      <c r="A100" s="21" t="s">
        <v>63</v>
      </c>
      <c r="B100" s="9">
        <v>2</v>
      </c>
      <c r="C100" s="9">
        <v>2</v>
      </c>
      <c r="D100" s="9">
        <v>1</v>
      </c>
      <c r="E100" s="9">
        <v>0</v>
      </c>
      <c r="F100" s="9">
        <v>3</v>
      </c>
      <c r="G100" s="9">
        <v>3</v>
      </c>
      <c r="H100" s="9">
        <v>4</v>
      </c>
      <c r="I100" s="9"/>
      <c r="J100" s="9"/>
      <c r="K100" s="9"/>
      <c r="L100" s="9"/>
      <c r="M100" s="10"/>
      <c r="N100" s="9">
        <f t="shared" si="1"/>
        <v>15</v>
      </c>
    </row>
    <row r="101" spans="1:18" ht="30" customHeight="1" x14ac:dyDescent="0.25">
      <c r="A101" s="21" t="s">
        <v>64</v>
      </c>
      <c r="B101" s="9">
        <v>0</v>
      </c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/>
      <c r="J101" s="9"/>
      <c r="K101" s="9"/>
      <c r="L101" s="9"/>
      <c r="M101" s="10"/>
      <c r="N101" s="9">
        <f t="shared" si="1"/>
        <v>1</v>
      </c>
    </row>
    <row r="102" spans="1:18" ht="30" customHeight="1" x14ac:dyDescent="0.25">
      <c r="A102" s="21" t="s">
        <v>89</v>
      </c>
      <c r="B102" s="9">
        <v>0</v>
      </c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/>
      <c r="J102" s="9"/>
      <c r="K102" s="9"/>
      <c r="L102" s="9"/>
      <c r="M102" s="10"/>
      <c r="N102" s="9">
        <f t="shared" si="1"/>
        <v>1</v>
      </c>
    </row>
    <row r="103" spans="1:18" ht="30" customHeight="1" x14ac:dyDescent="0.25">
      <c r="A103" s="21" t="s">
        <v>97</v>
      </c>
      <c r="B103" s="9">
        <v>0</v>
      </c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/>
      <c r="J103" s="9"/>
      <c r="K103" s="9"/>
      <c r="L103" s="9"/>
      <c r="M103" s="10"/>
      <c r="N103" s="9">
        <f t="shared" si="1"/>
        <v>1</v>
      </c>
    </row>
    <row r="104" spans="1:18" ht="30" customHeight="1" x14ac:dyDescent="0.25">
      <c r="A104" s="21" t="s">
        <v>100</v>
      </c>
      <c r="B104" s="9">
        <v>1</v>
      </c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/>
      <c r="J104" s="9"/>
      <c r="K104" s="9"/>
      <c r="L104" s="9"/>
      <c r="M104" s="10"/>
      <c r="N104" s="9">
        <f t="shared" si="1"/>
        <v>2</v>
      </c>
    </row>
    <row r="105" spans="1:18" ht="30" customHeight="1" x14ac:dyDescent="0.25">
      <c r="A105" s="21" t="s">
        <v>80</v>
      </c>
      <c r="B105" s="9">
        <f t="shared" ref="B105:M105" si="2">SUM(B66:B104)</f>
        <v>90</v>
      </c>
      <c r="C105" s="9">
        <f t="shared" si="2"/>
        <v>114</v>
      </c>
      <c r="D105" s="9">
        <f t="shared" si="2"/>
        <v>78</v>
      </c>
      <c r="E105" s="9">
        <f t="shared" si="2"/>
        <v>30</v>
      </c>
      <c r="F105" s="9">
        <f t="shared" si="2"/>
        <v>46</v>
      </c>
      <c r="G105" s="9">
        <f t="shared" si="2"/>
        <v>46</v>
      </c>
      <c r="H105" s="9">
        <f t="shared" si="2"/>
        <v>46</v>
      </c>
      <c r="I105" s="9">
        <f t="shared" si="2"/>
        <v>0</v>
      </c>
      <c r="J105" s="9">
        <f t="shared" si="2"/>
        <v>0</v>
      </c>
      <c r="K105" s="9">
        <f t="shared" si="2"/>
        <v>0</v>
      </c>
      <c r="L105" s="9">
        <f t="shared" si="2"/>
        <v>0</v>
      </c>
      <c r="M105" s="9">
        <f t="shared" si="2"/>
        <v>0</v>
      </c>
      <c r="N105" s="9">
        <f>SUM(N66:N104)</f>
        <v>450</v>
      </c>
      <c r="R105" s="17"/>
    </row>
    <row r="106" spans="1:18" x14ac:dyDescent="0.25">
      <c r="R106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9"/>
  <sheetViews>
    <sheetView topLeftCell="A100" workbookViewId="0">
      <selection activeCell="E105" sqref="E105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>
        <v>33</v>
      </c>
      <c r="I6" s="9">
        <v>28</v>
      </c>
      <c r="J6" s="9"/>
      <c r="K6" s="9"/>
      <c r="L6" s="9"/>
      <c r="M6" s="10"/>
      <c r="N6" s="6">
        <f>SUM(B6:M6)</f>
        <v>199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>
        <v>5039</v>
      </c>
      <c r="I7" s="9">
        <v>6118</v>
      </c>
      <c r="J7" s="9"/>
      <c r="K7" s="9"/>
      <c r="L7" s="9"/>
      <c r="M7" s="10"/>
      <c r="N7" s="6">
        <f t="shared" ref="N7:N8" si="0">SUM(B7:M7)</f>
        <v>39407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>
        <v>2554</v>
      </c>
      <c r="I8" s="9">
        <v>3108</v>
      </c>
      <c r="J8" s="9"/>
      <c r="K8" s="9"/>
      <c r="L8" s="9"/>
      <c r="M8" s="10"/>
      <c r="N8" s="6">
        <f t="shared" si="0"/>
        <v>21854</v>
      </c>
    </row>
    <row r="9" spans="1:14" x14ac:dyDescent="0.25">
      <c r="A9" s="1"/>
    </row>
    <row r="10" spans="1:14" ht="31.5" x14ac:dyDescent="0.25">
      <c r="A10" s="7"/>
      <c r="M10" s="18"/>
      <c r="N10" s="5" t="s">
        <v>108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28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6118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3108</v>
      </c>
    </row>
    <row r="14" spans="1:14" x14ac:dyDescent="0.25">
      <c r="A14" s="1"/>
    </row>
    <row r="15" spans="1:14" x14ac:dyDescent="0.25">
      <c r="A15" s="11"/>
    </row>
    <row r="16" spans="1:14" ht="31.5" x14ac:dyDescent="0.25">
      <c r="A16" s="11" t="s">
        <v>10</v>
      </c>
      <c r="N16" s="5" t="s">
        <v>108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4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5216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676</v>
      </c>
      <c r="Q19" s="17"/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69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1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10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11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54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10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5</v>
      </c>
    </row>
    <row r="31" spans="1:17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57</v>
      </c>
    </row>
    <row r="32" spans="1:17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5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SUM(N17:N32)</f>
        <v>6118</v>
      </c>
    </row>
    <row r="35" spans="1:14" x14ac:dyDescent="0.25">
      <c r="A35" s="11"/>
    </row>
    <row r="36" spans="1:14" ht="31.5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108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4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12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12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28</v>
      </c>
    </row>
    <row r="43" spans="1:14" s="16" customFormat="1" x14ac:dyDescent="0.25">
      <c r="A43" s="1"/>
    </row>
    <row r="44" spans="1:14" ht="31.5" x14ac:dyDescent="0.25">
      <c r="A44" s="1" t="s">
        <v>28</v>
      </c>
      <c r="N44" s="5" t="s">
        <v>108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340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183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1663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2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9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911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3108</v>
      </c>
      <c r="P51" s="17"/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v>28344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v>901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202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30625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v>11029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109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2</v>
      </c>
      <c r="J66" s="9"/>
      <c r="K66" s="9"/>
      <c r="L66" s="9"/>
      <c r="M66" s="10"/>
      <c r="N66" s="9">
        <v>2</v>
      </c>
      <c r="P66"/>
    </row>
    <row r="67" spans="1:16" ht="30" customHeight="1" x14ac:dyDescent="0.25">
      <c r="A67" s="21" t="s">
        <v>55</v>
      </c>
      <c r="B67" s="9">
        <v>2</v>
      </c>
      <c r="C67" s="9">
        <v>1</v>
      </c>
      <c r="D67" s="9">
        <v>1</v>
      </c>
      <c r="E67" s="9">
        <v>0</v>
      </c>
      <c r="F67" s="9">
        <v>2</v>
      </c>
      <c r="G67" s="9">
        <v>3</v>
      </c>
      <c r="H67" s="9">
        <v>3</v>
      </c>
      <c r="I67" s="9">
        <v>1</v>
      </c>
      <c r="J67" s="9"/>
      <c r="K67" s="9"/>
      <c r="L67" s="9"/>
      <c r="M67" s="10"/>
      <c r="N67" s="9">
        <f t="shared" ref="N67:N107" si="1">SUM(B67:M67)</f>
        <v>13</v>
      </c>
      <c r="P67"/>
    </row>
    <row r="68" spans="1:16" ht="30" customHeight="1" x14ac:dyDescent="0.25">
      <c r="A68" s="21" t="s">
        <v>66</v>
      </c>
      <c r="B68" s="9">
        <v>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/>
      <c r="K68" s="9"/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86</v>
      </c>
      <c r="B69" s="9">
        <v>0</v>
      </c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/>
      <c r="K69" s="9"/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82</v>
      </c>
      <c r="B70" s="9">
        <v>0</v>
      </c>
      <c r="C70" s="9">
        <v>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/>
      <c r="K70" s="9"/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67</v>
      </c>
      <c r="B71" s="9">
        <v>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/>
      <c r="K71" s="9"/>
      <c r="L71" s="9"/>
      <c r="M71" s="10"/>
      <c r="N71" s="9">
        <f t="shared" si="1"/>
        <v>1</v>
      </c>
      <c r="P71"/>
    </row>
    <row r="72" spans="1:16" ht="30" customHeight="1" x14ac:dyDescent="0.25">
      <c r="A72" s="21" t="s">
        <v>68</v>
      </c>
      <c r="B72" s="9">
        <v>1</v>
      </c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0</v>
      </c>
      <c r="I72" s="9">
        <v>0</v>
      </c>
      <c r="J72" s="9"/>
      <c r="K72" s="9"/>
      <c r="L72" s="9"/>
      <c r="M72" s="10"/>
      <c r="N72" s="9">
        <f t="shared" si="1"/>
        <v>3</v>
      </c>
      <c r="P72"/>
    </row>
    <row r="73" spans="1:16" ht="30" customHeight="1" x14ac:dyDescent="0.25">
      <c r="A73" s="21" t="s">
        <v>93</v>
      </c>
      <c r="B73" s="9">
        <v>0</v>
      </c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/>
      <c r="K73" s="9"/>
      <c r="L73" s="9"/>
      <c r="M73" s="10"/>
      <c r="N73" s="9">
        <f t="shared" si="1"/>
        <v>1</v>
      </c>
      <c r="P73"/>
    </row>
    <row r="74" spans="1:16" ht="30" customHeight="1" x14ac:dyDescent="0.25">
      <c r="A74" s="21" t="s">
        <v>69</v>
      </c>
      <c r="B74" s="9">
        <v>1</v>
      </c>
      <c r="C74" s="9">
        <v>1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2</v>
      </c>
      <c r="J74" s="9"/>
      <c r="K74" s="9"/>
      <c r="L74" s="9"/>
      <c r="M74" s="10"/>
      <c r="N74" s="9">
        <f t="shared" si="1"/>
        <v>5</v>
      </c>
      <c r="P74"/>
    </row>
    <row r="75" spans="1:16" ht="30" customHeight="1" x14ac:dyDescent="0.25">
      <c r="A75" s="21" t="s">
        <v>56</v>
      </c>
      <c r="B75" s="9">
        <v>3</v>
      </c>
      <c r="C75" s="9">
        <v>0</v>
      </c>
      <c r="D75" s="9">
        <v>2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/>
      <c r="K75" s="9"/>
      <c r="L75" s="9"/>
      <c r="M75" s="10"/>
      <c r="N75" s="9">
        <f t="shared" si="1"/>
        <v>6</v>
      </c>
      <c r="P75"/>
    </row>
    <row r="76" spans="1:16" ht="30" customHeight="1" x14ac:dyDescent="0.25">
      <c r="A76" s="21" t="s">
        <v>70</v>
      </c>
      <c r="B76" s="9">
        <v>13</v>
      </c>
      <c r="C76" s="9">
        <v>5</v>
      </c>
      <c r="D76" s="9">
        <v>0</v>
      </c>
      <c r="E76" s="9">
        <v>0</v>
      </c>
      <c r="F76" s="9">
        <v>7</v>
      </c>
      <c r="G76" s="9">
        <v>0</v>
      </c>
      <c r="H76" s="9">
        <v>13</v>
      </c>
      <c r="I76" s="9">
        <v>9</v>
      </c>
      <c r="J76" s="9"/>
      <c r="K76" s="9"/>
      <c r="L76" s="9"/>
      <c r="M76" s="10"/>
      <c r="N76" s="9">
        <f t="shared" si="1"/>
        <v>47</v>
      </c>
      <c r="P76"/>
    </row>
    <row r="77" spans="1:16" ht="30" customHeight="1" x14ac:dyDescent="0.25">
      <c r="A77" s="21" t="s">
        <v>87</v>
      </c>
      <c r="B77" s="9">
        <v>0</v>
      </c>
      <c r="C77" s="9">
        <v>0</v>
      </c>
      <c r="D77" s="9">
        <v>0</v>
      </c>
      <c r="E77" s="9">
        <v>1</v>
      </c>
      <c r="F77" s="9">
        <v>0</v>
      </c>
      <c r="G77" s="9">
        <v>0</v>
      </c>
      <c r="H77" s="9">
        <v>0</v>
      </c>
      <c r="I77" s="9">
        <v>1</v>
      </c>
      <c r="J77" s="9"/>
      <c r="K77" s="9"/>
      <c r="L77" s="9"/>
      <c r="M77" s="10"/>
      <c r="N77" s="9">
        <f t="shared" si="1"/>
        <v>2</v>
      </c>
      <c r="P77"/>
    </row>
    <row r="78" spans="1:16" ht="30" customHeight="1" x14ac:dyDescent="0.25">
      <c r="A78" s="21" t="s">
        <v>71</v>
      </c>
      <c r="B78" s="9">
        <v>10</v>
      </c>
      <c r="C78" s="9">
        <v>3</v>
      </c>
      <c r="D78" s="9">
        <v>5</v>
      </c>
      <c r="E78" s="9">
        <v>3</v>
      </c>
      <c r="F78" s="9">
        <v>5</v>
      </c>
      <c r="G78" s="9">
        <v>3</v>
      </c>
      <c r="H78" s="9">
        <v>3</v>
      </c>
      <c r="I78" s="9">
        <v>4</v>
      </c>
      <c r="J78" s="9"/>
      <c r="K78" s="9"/>
      <c r="L78" s="9"/>
      <c r="M78" s="10"/>
      <c r="N78" s="9">
        <f t="shared" si="1"/>
        <v>36</v>
      </c>
      <c r="P78"/>
    </row>
    <row r="79" spans="1:16" ht="30" customHeight="1" x14ac:dyDescent="0.25">
      <c r="A79" s="21" t="s">
        <v>57</v>
      </c>
      <c r="B79" s="9">
        <v>1</v>
      </c>
      <c r="C79" s="9">
        <v>1</v>
      </c>
      <c r="D79" s="9">
        <v>4</v>
      </c>
      <c r="E79" s="9">
        <v>2</v>
      </c>
      <c r="F79" s="9">
        <v>1</v>
      </c>
      <c r="G79" s="9">
        <v>3</v>
      </c>
      <c r="H79" s="9">
        <v>2</v>
      </c>
      <c r="I79" s="9">
        <v>2</v>
      </c>
      <c r="J79" s="9"/>
      <c r="K79" s="9"/>
      <c r="L79" s="9"/>
      <c r="M79" s="10"/>
      <c r="N79" s="9">
        <f t="shared" si="1"/>
        <v>16</v>
      </c>
      <c r="P79"/>
    </row>
    <row r="80" spans="1:16" ht="30" customHeight="1" x14ac:dyDescent="0.25">
      <c r="A80" s="21" t="s">
        <v>72</v>
      </c>
      <c r="B80" s="9">
        <v>1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1</v>
      </c>
      <c r="J80" s="9"/>
      <c r="K80" s="9"/>
      <c r="L80" s="9"/>
      <c r="M80" s="10"/>
      <c r="N80" s="9">
        <f t="shared" si="1"/>
        <v>2</v>
      </c>
      <c r="P80"/>
    </row>
    <row r="81" spans="1:16" ht="30" customHeight="1" x14ac:dyDescent="0.25">
      <c r="A81" s="21" t="s">
        <v>102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1</v>
      </c>
      <c r="I81" s="9">
        <v>0</v>
      </c>
      <c r="J81" s="9"/>
      <c r="K81" s="9"/>
      <c r="L81" s="9"/>
      <c r="M81" s="10"/>
      <c r="N81" s="9">
        <f t="shared" si="1"/>
        <v>1</v>
      </c>
      <c r="P81"/>
    </row>
    <row r="82" spans="1:16" ht="30" customHeight="1" x14ac:dyDescent="0.25">
      <c r="A82" s="21" t="s">
        <v>58</v>
      </c>
      <c r="B82" s="9">
        <v>43</v>
      </c>
      <c r="C82" s="9">
        <v>90</v>
      </c>
      <c r="D82" s="9">
        <v>55</v>
      </c>
      <c r="E82" s="9">
        <v>4</v>
      </c>
      <c r="F82" s="9">
        <v>8</v>
      </c>
      <c r="G82" s="9">
        <v>10</v>
      </c>
      <c r="H82" s="9">
        <v>2</v>
      </c>
      <c r="I82" s="9">
        <v>3</v>
      </c>
      <c r="J82" s="9"/>
      <c r="K82" s="9"/>
      <c r="L82" s="9"/>
      <c r="M82" s="10"/>
      <c r="N82" s="9">
        <f t="shared" si="1"/>
        <v>215</v>
      </c>
      <c r="P82"/>
    </row>
    <row r="83" spans="1:16" ht="30" customHeight="1" x14ac:dyDescent="0.25">
      <c r="A83" s="21" t="s">
        <v>94</v>
      </c>
      <c r="B83" s="9">
        <v>0</v>
      </c>
      <c r="C83" s="9">
        <v>0</v>
      </c>
      <c r="D83" s="9">
        <v>0</v>
      </c>
      <c r="E83" s="9">
        <v>0</v>
      </c>
      <c r="F83" s="9">
        <v>1</v>
      </c>
      <c r="G83" s="9">
        <v>0</v>
      </c>
      <c r="H83" s="9">
        <v>0</v>
      </c>
      <c r="I83" s="9">
        <v>1</v>
      </c>
      <c r="J83" s="9"/>
      <c r="K83" s="9"/>
      <c r="L83" s="9"/>
      <c r="M83" s="10"/>
      <c r="N83" s="9">
        <f t="shared" si="1"/>
        <v>2</v>
      </c>
      <c r="P83"/>
    </row>
    <row r="84" spans="1:16" ht="30" customHeight="1" x14ac:dyDescent="0.25">
      <c r="A84" s="21" t="s">
        <v>90</v>
      </c>
      <c r="B84" s="9">
        <v>0</v>
      </c>
      <c r="C84" s="9">
        <v>0</v>
      </c>
      <c r="D84" s="9">
        <v>0</v>
      </c>
      <c r="E84" s="9">
        <v>1</v>
      </c>
      <c r="F84" s="9">
        <v>0</v>
      </c>
      <c r="G84" s="9">
        <v>0</v>
      </c>
      <c r="H84" s="9">
        <v>0</v>
      </c>
      <c r="I84" s="9">
        <v>0</v>
      </c>
      <c r="J84" s="9"/>
      <c r="K84" s="9"/>
      <c r="L84" s="9"/>
      <c r="M84" s="10"/>
      <c r="N84" s="9">
        <f t="shared" si="1"/>
        <v>1</v>
      </c>
      <c r="P84"/>
    </row>
    <row r="85" spans="1:16" ht="30" customHeight="1" x14ac:dyDescent="0.25">
      <c r="A85" s="21" t="s">
        <v>73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/>
      <c r="K85" s="9"/>
      <c r="L85" s="9"/>
      <c r="M85" s="10"/>
      <c r="N85" s="9">
        <f t="shared" si="1"/>
        <v>1</v>
      </c>
      <c r="P85"/>
    </row>
    <row r="86" spans="1:16" ht="30" customHeight="1" x14ac:dyDescent="0.25">
      <c r="A86" s="21" t="s">
        <v>103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1</v>
      </c>
      <c r="I86" s="9">
        <v>0</v>
      </c>
      <c r="J86" s="9"/>
      <c r="K86" s="9"/>
      <c r="L86" s="9"/>
      <c r="M86" s="10"/>
      <c r="N86" s="9">
        <f t="shared" si="1"/>
        <v>1</v>
      </c>
      <c r="P86"/>
    </row>
    <row r="87" spans="1:16" ht="30" customHeight="1" x14ac:dyDescent="0.25">
      <c r="A87" s="21" t="s">
        <v>110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</v>
      </c>
      <c r="J87" s="9"/>
      <c r="K87" s="9"/>
      <c r="L87" s="9"/>
      <c r="M87" s="10"/>
      <c r="N87" s="9">
        <f t="shared" si="1"/>
        <v>1</v>
      </c>
      <c r="P87"/>
    </row>
    <row r="88" spans="1:16" ht="30" customHeight="1" x14ac:dyDescent="0.25">
      <c r="A88" s="21" t="s">
        <v>99</v>
      </c>
      <c r="B88" s="9">
        <v>0</v>
      </c>
      <c r="C88" s="9">
        <v>0</v>
      </c>
      <c r="D88" s="9">
        <v>0</v>
      </c>
      <c r="E88" s="9">
        <v>0</v>
      </c>
      <c r="F88" s="9">
        <v>1</v>
      </c>
      <c r="G88" s="9">
        <v>1</v>
      </c>
      <c r="H88" s="9">
        <v>0</v>
      </c>
      <c r="I88" s="9">
        <v>0</v>
      </c>
      <c r="J88" s="9"/>
      <c r="K88" s="9"/>
      <c r="L88" s="9"/>
      <c r="M88" s="10"/>
      <c r="N88" s="9">
        <f t="shared" si="1"/>
        <v>2</v>
      </c>
      <c r="P88"/>
    </row>
    <row r="89" spans="1:16" ht="30" customHeight="1" x14ac:dyDescent="0.25">
      <c r="A89" s="21" t="s">
        <v>74</v>
      </c>
      <c r="B89" s="9">
        <v>1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/>
      <c r="K89" s="9"/>
      <c r="L89" s="9"/>
      <c r="M89" s="10"/>
      <c r="N89" s="9">
        <f t="shared" si="1"/>
        <v>1</v>
      </c>
      <c r="P89" s="20"/>
    </row>
    <row r="90" spans="1:16" ht="30" customHeight="1" x14ac:dyDescent="0.25">
      <c r="A90" s="21" t="s">
        <v>59</v>
      </c>
      <c r="B90" s="9">
        <v>3</v>
      </c>
      <c r="C90" s="9">
        <v>6</v>
      </c>
      <c r="D90" s="9">
        <v>3</v>
      </c>
      <c r="E90" s="9">
        <v>7</v>
      </c>
      <c r="F90" s="9">
        <v>5</v>
      </c>
      <c r="G90" s="9">
        <v>3</v>
      </c>
      <c r="H90" s="9">
        <v>7</v>
      </c>
      <c r="I90" s="9">
        <v>4</v>
      </c>
      <c r="J90" s="9"/>
      <c r="K90" s="9"/>
      <c r="L90" s="9"/>
      <c r="M90" s="10"/>
      <c r="N90" s="9">
        <f t="shared" si="1"/>
        <v>38</v>
      </c>
      <c r="P90" s="20"/>
    </row>
    <row r="91" spans="1:16" ht="30" customHeight="1" x14ac:dyDescent="0.25">
      <c r="A91" s="21" t="s">
        <v>60</v>
      </c>
      <c r="B91" s="9">
        <v>2</v>
      </c>
      <c r="C91" s="9">
        <v>3</v>
      </c>
      <c r="D91" s="9">
        <v>2</v>
      </c>
      <c r="E91" s="9">
        <v>5</v>
      </c>
      <c r="F91" s="9">
        <v>3</v>
      </c>
      <c r="G91" s="9">
        <v>9</v>
      </c>
      <c r="H91" s="9">
        <v>3</v>
      </c>
      <c r="I91" s="9">
        <v>8</v>
      </c>
      <c r="J91" s="9"/>
      <c r="K91" s="9"/>
      <c r="L91" s="9"/>
      <c r="M91" s="10"/>
      <c r="N91" s="9">
        <f t="shared" si="1"/>
        <v>35</v>
      </c>
      <c r="P91" s="20"/>
    </row>
    <row r="92" spans="1:16" ht="30" customHeight="1" x14ac:dyDescent="0.25">
      <c r="A92" s="21" t="s">
        <v>111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1</v>
      </c>
      <c r="J92" s="9"/>
      <c r="K92" s="9"/>
      <c r="L92" s="9"/>
      <c r="M92" s="10"/>
      <c r="N92" s="9">
        <f t="shared" si="1"/>
        <v>1</v>
      </c>
      <c r="P92" s="20"/>
    </row>
    <row r="93" spans="1:16" ht="30" customHeight="1" x14ac:dyDescent="0.25">
      <c r="A93" s="21" t="s">
        <v>104</v>
      </c>
      <c r="B93" s="9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1</v>
      </c>
      <c r="I93" s="9">
        <v>0</v>
      </c>
      <c r="J93" s="9"/>
      <c r="K93" s="9"/>
      <c r="L93" s="9"/>
      <c r="M93" s="10"/>
      <c r="N93" s="9">
        <f t="shared" si="1"/>
        <v>1</v>
      </c>
      <c r="P93" s="20"/>
    </row>
    <row r="94" spans="1:16" ht="30" customHeight="1" x14ac:dyDescent="0.25">
      <c r="A94" s="21" t="s">
        <v>76</v>
      </c>
      <c r="B94" s="9">
        <v>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/>
      <c r="K94" s="9"/>
      <c r="L94" s="9"/>
      <c r="M94" s="10"/>
      <c r="N94" s="9">
        <f t="shared" si="1"/>
        <v>1</v>
      </c>
    </row>
    <row r="95" spans="1:16" ht="30" customHeight="1" x14ac:dyDescent="0.25">
      <c r="A95" s="21" t="s">
        <v>105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1</v>
      </c>
      <c r="I95" s="9">
        <v>1</v>
      </c>
      <c r="J95" s="9"/>
      <c r="K95" s="9"/>
      <c r="L95" s="9"/>
      <c r="M95" s="10"/>
      <c r="N95" s="9">
        <f t="shared" si="1"/>
        <v>2</v>
      </c>
    </row>
    <row r="96" spans="1:16" ht="30" customHeight="1" x14ac:dyDescent="0.25">
      <c r="A96" s="21" t="s">
        <v>61</v>
      </c>
      <c r="B96" s="9">
        <v>0</v>
      </c>
      <c r="C96" s="9">
        <v>0</v>
      </c>
      <c r="D96" s="9">
        <v>1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/>
      <c r="K96" s="9"/>
      <c r="L96" s="9"/>
      <c r="M96" s="10"/>
      <c r="N96" s="9">
        <f t="shared" si="1"/>
        <v>1</v>
      </c>
    </row>
    <row r="97" spans="1:18" ht="30" customHeight="1" x14ac:dyDescent="0.25">
      <c r="A97" s="21" t="s">
        <v>88</v>
      </c>
      <c r="B97" s="9">
        <v>0</v>
      </c>
      <c r="C97" s="9">
        <v>0</v>
      </c>
      <c r="D97" s="9">
        <v>0</v>
      </c>
      <c r="E97" s="9">
        <v>1</v>
      </c>
      <c r="F97" s="9">
        <v>0</v>
      </c>
      <c r="G97" s="9">
        <v>0</v>
      </c>
      <c r="H97" s="9">
        <v>0</v>
      </c>
      <c r="I97" s="9">
        <v>0</v>
      </c>
      <c r="J97" s="9"/>
      <c r="K97" s="9"/>
      <c r="L97" s="9"/>
      <c r="M97" s="10"/>
      <c r="N97" s="9">
        <f t="shared" si="1"/>
        <v>1</v>
      </c>
    </row>
    <row r="98" spans="1:18" ht="30" customHeight="1" x14ac:dyDescent="0.25">
      <c r="A98" s="21" t="s">
        <v>106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</v>
      </c>
      <c r="J98" s="9"/>
      <c r="K98" s="9"/>
      <c r="L98" s="9"/>
      <c r="M98" s="10"/>
      <c r="N98" s="9">
        <f t="shared" si="1"/>
        <v>1</v>
      </c>
    </row>
    <row r="99" spans="1:18" ht="30" customHeight="1" x14ac:dyDescent="0.25">
      <c r="A99" s="21" t="s">
        <v>91</v>
      </c>
      <c r="B99" s="9">
        <v>0</v>
      </c>
      <c r="C99" s="9">
        <v>0</v>
      </c>
      <c r="D99" s="9">
        <v>2</v>
      </c>
      <c r="E99" s="9">
        <v>1</v>
      </c>
      <c r="F99" s="9">
        <v>5</v>
      </c>
      <c r="G99" s="9">
        <v>7</v>
      </c>
      <c r="H99" s="9">
        <v>4</v>
      </c>
      <c r="I99" s="9">
        <v>1</v>
      </c>
      <c r="J99" s="9"/>
      <c r="K99" s="9"/>
      <c r="L99" s="9"/>
      <c r="M99" s="10"/>
      <c r="N99" s="9">
        <f t="shared" si="1"/>
        <v>20</v>
      </c>
    </row>
    <row r="100" spans="1:18" ht="30" customHeight="1" x14ac:dyDescent="0.25">
      <c r="A100" s="21" t="s">
        <v>77</v>
      </c>
      <c r="B100" s="9">
        <v>1</v>
      </c>
      <c r="C100" s="9">
        <v>0</v>
      </c>
      <c r="D100" s="9">
        <v>0</v>
      </c>
      <c r="E100" s="9">
        <v>0</v>
      </c>
      <c r="F100" s="9">
        <v>0</v>
      </c>
      <c r="G100" s="9"/>
      <c r="H100" s="9">
        <v>0</v>
      </c>
      <c r="I100" s="9">
        <v>0</v>
      </c>
      <c r="J100" s="9"/>
      <c r="K100" s="9"/>
      <c r="L100" s="9"/>
      <c r="M100" s="10"/>
      <c r="N100" s="9">
        <f t="shared" si="1"/>
        <v>1</v>
      </c>
    </row>
    <row r="101" spans="1:18" ht="30" customHeight="1" x14ac:dyDescent="0.25">
      <c r="A101" s="21" t="s">
        <v>85</v>
      </c>
      <c r="B101" s="9">
        <v>1</v>
      </c>
      <c r="C101" s="9">
        <v>1</v>
      </c>
      <c r="D101" s="9">
        <v>1</v>
      </c>
      <c r="E101" s="9">
        <v>1</v>
      </c>
      <c r="F101" s="9">
        <v>0</v>
      </c>
      <c r="G101" s="9">
        <v>2</v>
      </c>
      <c r="H101" s="9">
        <v>0</v>
      </c>
      <c r="I101" s="9">
        <v>0</v>
      </c>
      <c r="J101" s="9"/>
      <c r="K101" s="9"/>
      <c r="L101" s="9"/>
      <c r="M101" s="10"/>
      <c r="N101" s="9">
        <f t="shared" si="1"/>
        <v>6</v>
      </c>
    </row>
    <row r="102" spans="1:18" ht="30" customHeight="1" x14ac:dyDescent="0.25">
      <c r="A102" s="21" t="s">
        <v>96</v>
      </c>
      <c r="B102" s="9">
        <v>0</v>
      </c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0</v>
      </c>
      <c r="J102" s="9"/>
      <c r="K102" s="9"/>
      <c r="L102" s="9"/>
      <c r="M102" s="10"/>
      <c r="N102" s="9">
        <f t="shared" si="1"/>
        <v>2</v>
      </c>
    </row>
    <row r="103" spans="1:18" ht="30" customHeight="1" x14ac:dyDescent="0.25">
      <c r="A103" s="21" t="s">
        <v>63</v>
      </c>
      <c r="B103" s="9">
        <v>2</v>
      </c>
      <c r="C103" s="9">
        <v>2</v>
      </c>
      <c r="D103" s="9">
        <v>1</v>
      </c>
      <c r="E103" s="9">
        <v>0</v>
      </c>
      <c r="F103" s="9">
        <v>3</v>
      </c>
      <c r="G103" s="9">
        <v>3</v>
      </c>
      <c r="H103" s="9">
        <v>4</v>
      </c>
      <c r="I103" s="9">
        <v>8</v>
      </c>
      <c r="J103" s="9"/>
      <c r="K103" s="9"/>
      <c r="L103" s="9"/>
      <c r="M103" s="10"/>
      <c r="N103" s="9">
        <f t="shared" si="1"/>
        <v>23</v>
      </c>
    </row>
    <row r="104" spans="1:18" ht="30" customHeight="1" x14ac:dyDescent="0.25">
      <c r="A104" s="21" t="s">
        <v>64</v>
      </c>
      <c r="B104" s="9">
        <v>0</v>
      </c>
      <c r="C104" s="9">
        <v>0</v>
      </c>
      <c r="D104" s="9">
        <v>1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/>
      <c r="K104" s="9"/>
      <c r="L104" s="9"/>
      <c r="M104" s="10"/>
      <c r="N104" s="9">
        <f t="shared" si="1"/>
        <v>1</v>
      </c>
    </row>
    <row r="105" spans="1:18" ht="30" customHeight="1" x14ac:dyDescent="0.25">
      <c r="A105" s="21" t="s">
        <v>89</v>
      </c>
      <c r="B105" s="9">
        <v>0</v>
      </c>
      <c r="C105" s="9">
        <v>0</v>
      </c>
      <c r="D105" s="9">
        <v>0</v>
      </c>
      <c r="E105" s="9">
        <v>1</v>
      </c>
      <c r="F105" s="9">
        <v>0</v>
      </c>
      <c r="G105" s="9">
        <v>0</v>
      </c>
      <c r="H105" s="9">
        <v>0</v>
      </c>
      <c r="I105" s="9">
        <v>0</v>
      </c>
      <c r="J105" s="9"/>
      <c r="K105" s="9"/>
      <c r="L105" s="9"/>
      <c r="M105" s="10"/>
      <c r="N105" s="9">
        <f t="shared" si="1"/>
        <v>1</v>
      </c>
    </row>
    <row r="106" spans="1:18" ht="30" customHeight="1" x14ac:dyDescent="0.25">
      <c r="A106" s="21" t="s">
        <v>97</v>
      </c>
      <c r="B106" s="9">
        <v>0</v>
      </c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/>
      <c r="K106" s="9"/>
      <c r="L106" s="9"/>
      <c r="M106" s="10"/>
      <c r="N106" s="9">
        <f t="shared" si="1"/>
        <v>1</v>
      </c>
    </row>
    <row r="107" spans="1:18" ht="30" customHeight="1" x14ac:dyDescent="0.25">
      <c r="A107" s="21" t="s">
        <v>100</v>
      </c>
      <c r="B107" s="9">
        <v>1</v>
      </c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0</v>
      </c>
      <c r="I107" s="9">
        <v>0</v>
      </c>
      <c r="J107" s="9"/>
      <c r="K107" s="9"/>
      <c r="L107" s="9"/>
      <c r="M107" s="10"/>
      <c r="N107" s="9">
        <f t="shared" si="1"/>
        <v>2</v>
      </c>
    </row>
    <row r="108" spans="1:18" ht="30" customHeight="1" x14ac:dyDescent="0.25">
      <c r="A108" s="21" t="s">
        <v>80</v>
      </c>
      <c r="B108" s="9">
        <f t="shared" ref="B108:M108" si="2">SUM(B67:B107)</f>
        <v>90</v>
      </c>
      <c r="C108" s="9">
        <f t="shared" si="2"/>
        <v>114</v>
      </c>
      <c r="D108" s="9">
        <f t="shared" si="2"/>
        <v>78</v>
      </c>
      <c r="E108" s="9">
        <f t="shared" si="2"/>
        <v>30</v>
      </c>
      <c r="F108" s="9">
        <f t="shared" si="2"/>
        <v>46</v>
      </c>
      <c r="G108" s="9">
        <f t="shared" si="2"/>
        <v>46</v>
      </c>
      <c r="H108" s="9">
        <f t="shared" si="2"/>
        <v>46</v>
      </c>
      <c r="I108" s="9">
        <f>SUM(I66:I107)</f>
        <v>50</v>
      </c>
      <c r="J108" s="9">
        <f t="shared" si="2"/>
        <v>0</v>
      </c>
      <c r="K108" s="9">
        <f t="shared" si="2"/>
        <v>0</v>
      </c>
      <c r="L108" s="9">
        <f t="shared" si="2"/>
        <v>0</v>
      </c>
      <c r="M108" s="9">
        <f t="shared" si="2"/>
        <v>0</v>
      </c>
      <c r="N108" s="9">
        <f>SUM(N67:N107)</f>
        <v>498</v>
      </c>
      <c r="R108" s="17"/>
    </row>
    <row r="109" spans="1:18" x14ac:dyDescent="0.25">
      <c r="R109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6"/>
  <sheetViews>
    <sheetView topLeftCell="A101" workbookViewId="0">
      <selection activeCell="K66" sqref="K66:K114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>
        <v>33</v>
      </c>
      <c r="I6" s="9">
        <v>28</v>
      </c>
      <c r="J6" s="9">
        <v>25</v>
      </c>
      <c r="K6" s="9"/>
      <c r="L6" s="9"/>
      <c r="M6" s="10"/>
      <c r="N6" s="6">
        <f>SUM(B6:M6)</f>
        <v>224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>
        <v>5039</v>
      </c>
      <c r="I7" s="9">
        <v>6118</v>
      </c>
      <c r="J7" s="9">
        <v>4864</v>
      </c>
      <c r="K7" s="9"/>
      <c r="L7" s="9"/>
      <c r="M7" s="10"/>
      <c r="N7" s="6">
        <f t="shared" ref="N7:N8" si="0">SUM(B7:M7)</f>
        <v>44271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>
        <v>2554</v>
      </c>
      <c r="I8" s="9">
        <v>3108</v>
      </c>
      <c r="J8" s="9">
        <v>2965</v>
      </c>
      <c r="K8" s="9"/>
      <c r="L8" s="9"/>
      <c r="M8" s="10"/>
      <c r="N8" s="6">
        <f t="shared" si="0"/>
        <v>24819</v>
      </c>
    </row>
    <row r="9" spans="1:14" x14ac:dyDescent="0.25">
      <c r="A9" s="1"/>
    </row>
    <row r="10" spans="1:14" x14ac:dyDescent="0.25">
      <c r="A10" s="7"/>
      <c r="M10" s="18"/>
      <c r="N10" s="5" t="s">
        <v>40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25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4864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2965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40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1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4118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529</v>
      </c>
      <c r="Q19" s="17"/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98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1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1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15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80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9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3</v>
      </c>
    </row>
    <row r="31" spans="1:17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6</v>
      </c>
    </row>
    <row r="32" spans="1:17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4</v>
      </c>
    </row>
    <row r="33" spans="1:14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SUM(N17:N32)</f>
        <v>4865</v>
      </c>
    </row>
    <row r="35" spans="1:14" x14ac:dyDescent="0.25">
      <c r="A35" s="11"/>
    </row>
    <row r="36" spans="1:14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40</v>
      </c>
    </row>
    <row r="37" spans="1:14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6</v>
      </c>
    </row>
    <row r="38" spans="1:14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9</v>
      </c>
    </row>
    <row r="39" spans="1:14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10</v>
      </c>
    </row>
    <row r="40" spans="1:14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4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25</v>
      </c>
    </row>
    <row r="43" spans="1:14" s="16" customFormat="1" x14ac:dyDescent="0.25">
      <c r="A43" s="1"/>
    </row>
    <row r="44" spans="1:14" x14ac:dyDescent="0.25">
      <c r="A44" s="1" t="s">
        <v>28</v>
      </c>
      <c r="N44" s="5" t="s">
        <v>40</v>
      </c>
    </row>
    <row r="45" spans="1:14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384</v>
      </c>
    </row>
    <row r="46" spans="1:14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211</v>
      </c>
    </row>
    <row r="47" spans="1:14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1362</v>
      </c>
    </row>
    <row r="48" spans="1:14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2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13</v>
      </c>
      <c r="Q49" s="17"/>
    </row>
    <row r="50" spans="1:17" ht="30" customHeight="1" thickBot="1" x14ac:dyDescent="0.3">
      <c r="A50" s="28" t="s">
        <v>49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993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2965</v>
      </c>
      <c r="P51" s="17"/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f>(28344+1519)</f>
        <v>29863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v>929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v>203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30692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v>11035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118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2</v>
      </c>
      <c r="J66" s="9">
        <v>1</v>
      </c>
      <c r="K66" s="9"/>
      <c r="L66" s="9"/>
      <c r="M66" s="10"/>
      <c r="N66" s="9">
        <v>2</v>
      </c>
      <c r="P66"/>
    </row>
    <row r="67" spans="1:16" ht="30" customHeight="1" x14ac:dyDescent="0.25">
      <c r="A67" s="21" t="s">
        <v>55</v>
      </c>
      <c r="B67" s="9">
        <v>2</v>
      </c>
      <c r="C67" s="9">
        <v>1</v>
      </c>
      <c r="D67" s="9">
        <v>1</v>
      </c>
      <c r="E67" s="9">
        <v>0</v>
      </c>
      <c r="F67" s="9">
        <v>2</v>
      </c>
      <c r="G67" s="9">
        <v>3</v>
      </c>
      <c r="H67" s="9">
        <v>3</v>
      </c>
      <c r="I67" s="9">
        <v>1</v>
      </c>
      <c r="J67" s="9">
        <v>2</v>
      </c>
      <c r="K67" s="9"/>
      <c r="L67" s="9"/>
      <c r="M67" s="10"/>
      <c r="N67" s="9">
        <f t="shared" ref="N67:N114" si="1">SUM(B67:M67)</f>
        <v>15</v>
      </c>
      <c r="P67"/>
    </row>
    <row r="68" spans="1:16" ht="30" customHeight="1" x14ac:dyDescent="0.25">
      <c r="A68" s="21" t="s">
        <v>66</v>
      </c>
      <c r="B68" s="9">
        <v>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/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86</v>
      </c>
      <c r="B69" s="9">
        <v>0</v>
      </c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/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82</v>
      </c>
      <c r="B70" s="9">
        <v>0</v>
      </c>
      <c r="C70" s="9">
        <v>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/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67</v>
      </c>
      <c r="B71" s="9">
        <v>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/>
      <c r="L71" s="9"/>
      <c r="M71" s="10"/>
      <c r="N71" s="9">
        <f t="shared" si="1"/>
        <v>1</v>
      </c>
      <c r="P71"/>
    </row>
    <row r="72" spans="1:16" ht="30" customHeight="1" x14ac:dyDescent="0.25">
      <c r="A72" s="21" t="s">
        <v>68</v>
      </c>
      <c r="B72" s="9">
        <v>1</v>
      </c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0</v>
      </c>
      <c r="I72" s="9">
        <v>0</v>
      </c>
      <c r="J72" s="9">
        <v>1</v>
      </c>
      <c r="K72" s="9"/>
      <c r="L72" s="9"/>
      <c r="M72" s="10"/>
      <c r="N72" s="9">
        <f t="shared" si="1"/>
        <v>4</v>
      </c>
      <c r="P72"/>
    </row>
    <row r="73" spans="1:16" ht="30" customHeight="1" x14ac:dyDescent="0.25">
      <c r="A73" s="21" t="s">
        <v>93</v>
      </c>
      <c r="B73" s="9">
        <v>0</v>
      </c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/>
      <c r="L73" s="9"/>
      <c r="M73" s="10"/>
      <c r="N73" s="9">
        <f t="shared" si="1"/>
        <v>1</v>
      </c>
      <c r="P73"/>
    </row>
    <row r="74" spans="1:16" ht="30" customHeight="1" x14ac:dyDescent="0.25">
      <c r="A74" s="21" t="s">
        <v>69</v>
      </c>
      <c r="B74" s="9">
        <v>1</v>
      </c>
      <c r="C74" s="9">
        <v>1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2</v>
      </c>
      <c r="J74" s="9">
        <v>0</v>
      </c>
      <c r="K74" s="9"/>
      <c r="L74" s="9"/>
      <c r="M74" s="10"/>
      <c r="N74" s="9">
        <f t="shared" si="1"/>
        <v>5</v>
      </c>
      <c r="P74"/>
    </row>
    <row r="75" spans="1:16" ht="30" customHeight="1" x14ac:dyDescent="0.25">
      <c r="A75" s="21" t="s">
        <v>56</v>
      </c>
      <c r="B75" s="9">
        <v>3</v>
      </c>
      <c r="C75" s="9">
        <v>0</v>
      </c>
      <c r="D75" s="9">
        <v>2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1</v>
      </c>
      <c r="K75" s="9"/>
      <c r="L75" s="9"/>
      <c r="M75" s="10"/>
      <c r="N75" s="9">
        <f t="shared" si="1"/>
        <v>7</v>
      </c>
      <c r="P75"/>
    </row>
    <row r="76" spans="1:16" ht="30" customHeight="1" x14ac:dyDescent="0.25">
      <c r="A76" s="21" t="s">
        <v>70</v>
      </c>
      <c r="B76" s="9">
        <v>13</v>
      </c>
      <c r="C76" s="9">
        <v>5</v>
      </c>
      <c r="D76" s="9">
        <v>0</v>
      </c>
      <c r="E76" s="9">
        <v>0</v>
      </c>
      <c r="F76" s="9">
        <v>7</v>
      </c>
      <c r="G76" s="9">
        <v>0</v>
      </c>
      <c r="H76" s="9">
        <v>13</v>
      </c>
      <c r="I76" s="9">
        <v>9</v>
      </c>
      <c r="J76" s="9">
        <v>6</v>
      </c>
      <c r="K76" s="9"/>
      <c r="L76" s="9"/>
      <c r="M76" s="10"/>
      <c r="N76" s="9">
        <f t="shared" si="1"/>
        <v>53</v>
      </c>
      <c r="P76"/>
    </row>
    <row r="77" spans="1:16" ht="30" customHeight="1" x14ac:dyDescent="0.25">
      <c r="A77" s="21" t="s">
        <v>119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/>
      <c r="L77" s="9"/>
      <c r="M77" s="10"/>
      <c r="N77" s="9">
        <f t="shared" si="1"/>
        <v>0</v>
      </c>
      <c r="P77"/>
    </row>
    <row r="78" spans="1:16" ht="30" customHeight="1" x14ac:dyDescent="0.25">
      <c r="A78" s="21" t="s">
        <v>112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1</v>
      </c>
      <c r="K78" s="9"/>
      <c r="L78" s="9"/>
      <c r="M78" s="10"/>
      <c r="N78" s="9">
        <f t="shared" si="1"/>
        <v>1</v>
      </c>
      <c r="P78"/>
    </row>
    <row r="79" spans="1:16" ht="30" customHeight="1" x14ac:dyDescent="0.25">
      <c r="A79" s="21" t="s">
        <v>87</v>
      </c>
      <c r="B79" s="9">
        <v>0</v>
      </c>
      <c r="C79" s="9">
        <v>0</v>
      </c>
      <c r="D79" s="9">
        <v>0</v>
      </c>
      <c r="E79" s="9">
        <v>1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/>
      <c r="L79" s="9"/>
      <c r="M79" s="10"/>
      <c r="N79" s="9">
        <f t="shared" si="1"/>
        <v>2</v>
      </c>
      <c r="P79"/>
    </row>
    <row r="80" spans="1:16" ht="30" customHeight="1" x14ac:dyDescent="0.25">
      <c r="A80" s="21" t="s">
        <v>113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/>
      <c r="L80" s="9"/>
      <c r="M80" s="10"/>
      <c r="N80" s="9">
        <f t="shared" si="1"/>
        <v>1</v>
      </c>
      <c r="P80"/>
    </row>
    <row r="81" spans="1:16" ht="30" customHeight="1" x14ac:dyDescent="0.25">
      <c r="A81" s="21" t="s">
        <v>114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/>
      <c r="L81" s="9"/>
      <c r="M81" s="10"/>
      <c r="N81" s="9">
        <f t="shared" si="1"/>
        <v>1</v>
      </c>
      <c r="P81"/>
    </row>
    <row r="82" spans="1:16" ht="30" customHeight="1" x14ac:dyDescent="0.25">
      <c r="A82" s="21" t="s">
        <v>71</v>
      </c>
      <c r="B82" s="9">
        <v>10</v>
      </c>
      <c r="C82" s="9">
        <v>3</v>
      </c>
      <c r="D82" s="9">
        <v>5</v>
      </c>
      <c r="E82" s="9">
        <v>3</v>
      </c>
      <c r="F82" s="9">
        <v>5</v>
      </c>
      <c r="G82" s="9">
        <v>3</v>
      </c>
      <c r="H82" s="9">
        <v>3</v>
      </c>
      <c r="I82" s="9">
        <v>4</v>
      </c>
      <c r="J82" s="9">
        <v>4</v>
      </c>
      <c r="K82" s="9"/>
      <c r="L82" s="9"/>
      <c r="M82" s="10"/>
      <c r="N82" s="9">
        <f t="shared" si="1"/>
        <v>40</v>
      </c>
      <c r="P82"/>
    </row>
    <row r="83" spans="1:16" ht="30" customHeight="1" x14ac:dyDescent="0.25">
      <c r="A83" s="21" t="s">
        <v>57</v>
      </c>
      <c r="B83" s="9">
        <v>1</v>
      </c>
      <c r="C83" s="9">
        <v>1</v>
      </c>
      <c r="D83" s="9">
        <v>4</v>
      </c>
      <c r="E83" s="9">
        <v>2</v>
      </c>
      <c r="F83" s="9">
        <v>1</v>
      </c>
      <c r="G83" s="9">
        <v>3</v>
      </c>
      <c r="H83" s="9">
        <v>2</v>
      </c>
      <c r="I83" s="9">
        <v>2</v>
      </c>
      <c r="J83" s="9">
        <v>1</v>
      </c>
      <c r="K83" s="9"/>
      <c r="L83" s="9"/>
      <c r="M83" s="10"/>
      <c r="N83" s="9">
        <f t="shared" si="1"/>
        <v>17</v>
      </c>
      <c r="P83"/>
    </row>
    <row r="84" spans="1:16" ht="30" customHeight="1" x14ac:dyDescent="0.25">
      <c r="A84" s="21" t="s">
        <v>72</v>
      </c>
      <c r="B84" s="9">
        <v>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1</v>
      </c>
      <c r="J84" s="9">
        <v>0</v>
      </c>
      <c r="K84" s="9"/>
      <c r="L84" s="9"/>
      <c r="M84" s="10"/>
      <c r="N84" s="9">
        <f t="shared" si="1"/>
        <v>2</v>
      </c>
      <c r="P84"/>
    </row>
    <row r="85" spans="1:16" ht="30" customHeight="1" x14ac:dyDescent="0.25">
      <c r="A85" s="21" t="s">
        <v>102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/>
      <c r="L85" s="9"/>
      <c r="M85" s="10"/>
      <c r="N85" s="9">
        <f t="shared" si="1"/>
        <v>1</v>
      </c>
      <c r="P85"/>
    </row>
    <row r="86" spans="1:16" ht="30" customHeight="1" x14ac:dyDescent="0.25">
      <c r="A86" s="21" t="s">
        <v>58</v>
      </c>
      <c r="B86" s="9">
        <v>43</v>
      </c>
      <c r="C86" s="9">
        <v>90</v>
      </c>
      <c r="D86" s="9">
        <v>55</v>
      </c>
      <c r="E86" s="9">
        <v>4</v>
      </c>
      <c r="F86" s="9">
        <v>8</v>
      </c>
      <c r="G86" s="9">
        <v>10</v>
      </c>
      <c r="H86" s="9">
        <v>2</v>
      </c>
      <c r="I86" s="9">
        <v>3</v>
      </c>
      <c r="J86" s="9">
        <v>0</v>
      </c>
      <c r="K86" s="9"/>
      <c r="L86" s="9"/>
      <c r="M86" s="10"/>
      <c r="N86" s="9">
        <f t="shared" si="1"/>
        <v>215</v>
      </c>
      <c r="P86"/>
    </row>
    <row r="87" spans="1:16" ht="30" customHeight="1" x14ac:dyDescent="0.25">
      <c r="A87" s="21" t="s">
        <v>94</v>
      </c>
      <c r="B87" s="9">
        <v>0</v>
      </c>
      <c r="C87" s="9">
        <v>0</v>
      </c>
      <c r="D87" s="9">
        <v>0</v>
      </c>
      <c r="E87" s="9">
        <v>0</v>
      </c>
      <c r="F87" s="9">
        <v>1</v>
      </c>
      <c r="G87" s="9">
        <v>0</v>
      </c>
      <c r="H87" s="9">
        <v>0</v>
      </c>
      <c r="I87" s="9">
        <v>1</v>
      </c>
      <c r="J87" s="9">
        <v>0</v>
      </c>
      <c r="K87" s="9"/>
      <c r="L87" s="9"/>
      <c r="M87" s="10"/>
      <c r="N87" s="9">
        <f t="shared" si="1"/>
        <v>2</v>
      </c>
      <c r="P87"/>
    </row>
    <row r="88" spans="1:16" ht="30" customHeight="1" x14ac:dyDescent="0.25">
      <c r="A88" s="21" t="s">
        <v>90</v>
      </c>
      <c r="B88" s="9">
        <v>0</v>
      </c>
      <c r="C88" s="9">
        <v>0</v>
      </c>
      <c r="D88" s="9">
        <v>0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/>
      <c r="L88" s="9"/>
      <c r="M88" s="10"/>
      <c r="N88" s="9">
        <f t="shared" si="1"/>
        <v>1</v>
      </c>
      <c r="P88"/>
    </row>
    <row r="89" spans="1:16" ht="30" customHeight="1" x14ac:dyDescent="0.25">
      <c r="A89" s="21" t="s">
        <v>73</v>
      </c>
      <c r="B89" s="9">
        <v>1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/>
      <c r="L89" s="9"/>
      <c r="M89" s="10"/>
      <c r="N89" s="9">
        <f t="shared" si="1"/>
        <v>1</v>
      </c>
      <c r="P89"/>
    </row>
    <row r="90" spans="1:16" ht="30" customHeight="1" x14ac:dyDescent="0.25">
      <c r="A90" s="21" t="s">
        <v>103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>
        <v>0</v>
      </c>
      <c r="J90" s="9">
        <v>0</v>
      </c>
      <c r="K90" s="9"/>
      <c r="L90" s="9"/>
      <c r="M90" s="10"/>
      <c r="N90" s="9">
        <f t="shared" si="1"/>
        <v>1</v>
      </c>
      <c r="P90"/>
    </row>
    <row r="91" spans="1:16" ht="30" customHeight="1" x14ac:dyDescent="0.25">
      <c r="A91" s="21" t="s">
        <v>115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1</v>
      </c>
      <c r="K91" s="9"/>
      <c r="L91" s="9"/>
      <c r="M91" s="10"/>
      <c r="N91" s="9">
        <f t="shared" si="1"/>
        <v>1</v>
      </c>
      <c r="P91"/>
    </row>
    <row r="92" spans="1:16" ht="30" customHeight="1" x14ac:dyDescent="0.25">
      <c r="A92" s="21" t="s">
        <v>110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1</v>
      </c>
      <c r="J92" s="9">
        <v>1</v>
      </c>
      <c r="K92" s="9"/>
      <c r="L92" s="9"/>
      <c r="M92" s="10"/>
      <c r="N92" s="9">
        <f t="shared" si="1"/>
        <v>2</v>
      </c>
      <c r="P92"/>
    </row>
    <row r="93" spans="1:16" ht="30" customHeight="1" x14ac:dyDescent="0.25">
      <c r="A93" s="21" t="s">
        <v>99</v>
      </c>
      <c r="B93" s="9">
        <v>0</v>
      </c>
      <c r="C93" s="9">
        <v>0</v>
      </c>
      <c r="D93" s="9">
        <v>0</v>
      </c>
      <c r="E93" s="9">
        <v>0</v>
      </c>
      <c r="F93" s="9">
        <v>1</v>
      </c>
      <c r="G93" s="9">
        <v>1</v>
      </c>
      <c r="H93" s="9">
        <v>0</v>
      </c>
      <c r="I93" s="9">
        <v>0</v>
      </c>
      <c r="J93" s="9">
        <v>0</v>
      </c>
      <c r="K93" s="9"/>
      <c r="L93" s="9"/>
      <c r="M93" s="10"/>
      <c r="N93" s="9">
        <f t="shared" si="1"/>
        <v>2</v>
      </c>
      <c r="P93"/>
    </row>
    <row r="94" spans="1:16" ht="30" customHeight="1" x14ac:dyDescent="0.25">
      <c r="A94" s="21" t="s">
        <v>74</v>
      </c>
      <c r="B94" s="9">
        <v>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/>
      <c r="L94" s="9"/>
      <c r="M94" s="10"/>
      <c r="N94" s="9">
        <f t="shared" si="1"/>
        <v>1</v>
      </c>
      <c r="P94" s="20"/>
    </row>
    <row r="95" spans="1:16" ht="30" customHeight="1" x14ac:dyDescent="0.25">
      <c r="A95" s="21" t="s">
        <v>59</v>
      </c>
      <c r="B95" s="9">
        <v>3</v>
      </c>
      <c r="C95" s="9">
        <v>6</v>
      </c>
      <c r="D95" s="9">
        <v>3</v>
      </c>
      <c r="E95" s="9">
        <v>7</v>
      </c>
      <c r="F95" s="9">
        <v>5</v>
      </c>
      <c r="G95" s="9">
        <v>3</v>
      </c>
      <c r="H95" s="9">
        <v>7</v>
      </c>
      <c r="I95" s="9">
        <v>4</v>
      </c>
      <c r="J95" s="9">
        <v>5</v>
      </c>
      <c r="K95" s="9"/>
      <c r="L95" s="9"/>
      <c r="M95" s="10"/>
      <c r="N95" s="9">
        <f t="shared" si="1"/>
        <v>43</v>
      </c>
      <c r="P95" s="20"/>
    </row>
    <row r="96" spans="1:16" ht="30" customHeight="1" x14ac:dyDescent="0.25">
      <c r="A96" s="21" t="s">
        <v>60</v>
      </c>
      <c r="B96" s="9">
        <v>2</v>
      </c>
      <c r="C96" s="9">
        <v>3</v>
      </c>
      <c r="D96" s="9">
        <v>2</v>
      </c>
      <c r="E96" s="9">
        <v>5</v>
      </c>
      <c r="F96" s="9">
        <v>3</v>
      </c>
      <c r="G96" s="9">
        <v>9</v>
      </c>
      <c r="H96" s="9">
        <v>3</v>
      </c>
      <c r="I96" s="9">
        <v>8</v>
      </c>
      <c r="J96" s="9">
        <v>0</v>
      </c>
      <c r="K96" s="9"/>
      <c r="L96" s="9"/>
      <c r="M96" s="10"/>
      <c r="N96" s="9">
        <f t="shared" si="1"/>
        <v>35</v>
      </c>
      <c r="P96" s="20"/>
    </row>
    <row r="97" spans="1:16" ht="30" customHeight="1" x14ac:dyDescent="0.25">
      <c r="A97" s="21" t="s">
        <v>111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1</v>
      </c>
      <c r="J97" s="9">
        <v>1</v>
      </c>
      <c r="K97" s="9"/>
      <c r="L97" s="9"/>
      <c r="M97" s="10"/>
      <c r="N97" s="9">
        <f t="shared" si="1"/>
        <v>2</v>
      </c>
      <c r="P97" s="20"/>
    </row>
    <row r="98" spans="1:16" ht="30" customHeight="1" x14ac:dyDescent="0.25">
      <c r="A98" s="21" t="s">
        <v>104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</v>
      </c>
      <c r="J98" s="9">
        <v>0</v>
      </c>
      <c r="K98" s="9"/>
      <c r="L98" s="9"/>
      <c r="M98" s="10"/>
      <c r="N98" s="9">
        <f t="shared" si="1"/>
        <v>1</v>
      </c>
      <c r="P98" s="20"/>
    </row>
    <row r="99" spans="1:16" ht="30" customHeight="1" x14ac:dyDescent="0.25">
      <c r="A99" s="21" t="s">
        <v>76</v>
      </c>
      <c r="B99" s="9">
        <v>1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/>
      <c r="L99" s="9"/>
      <c r="M99" s="10"/>
      <c r="N99" s="9">
        <f t="shared" si="1"/>
        <v>1</v>
      </c>
    </row>
    <row r="100" spans="1:16" ht="30" customHeight="1" x14ac:dyDescent="0.25">
      <c r="A100" s="21" t="s">
        <v>105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</v>
      </c>
      <c r="I100" s="9">
        <v>1</v>
      </c>
      <c r="J100" s="9">
        <v>1</v>
      </c>
      <c r="K100" s="9"/>
      <c r="L100" s="9"/>
      <c r="M100" s="10"/>
      <c r="N100" s="9">
        <f t="shared" si="1"/>
        <v>3</v>
      </c>
    </row>
    <row r="101" spans="1:16" ht="30" customHeight="1" x14ac:dyDescent="0.25">
      <c r="A101" s="21" t="s">
        <v>61</v>
      </c>
      <c r="B101" s="9">
        <v>0</v>
      </c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/>
      <c r="L101" s="9"/>
      <c r="M101" s="10"/>
      <c r="N101" s="9">
        <f t="shared" si="1"/>
        <v>1</v>
      </c>
    </row>
    <row r="102" spans="1:16" ht="30" customHeight="1" x14ac:dyDescent="0.25">
      <c r="A102" s="21" t="s">
        <v>88</v>
      </c>
      <c r="B102" s="9">
        <v>0</v>
      </c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/>
      <c r="L102" s="9"/>
      <c r="M102" s="10"/>
      <c r="N102" s="9">
        <f t="shared" si="1"/>
        <v>1</v>
      </c>
    </row>
    <row r="103" spans="1:16" ht="30" customHeight="1" x14ac:dyDescent="0.25">
      <c r="A103" s="21" t="s">
        <v>106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0</v>
      </c>
      <c r="J103" s="9">
        <v>0</v>
      </c>
      <c r="K103" s="9"/>
      <c r="L103" s="9"/>
      <c r="M103" s="10"/>
      <c r="N103" s="9">
        <f t="shared" si="1"/>
        <v>1</v>
      </c>
    </row>
    <row r="104" spans="1:16" ht="30" customHeight="1" x14ac:dyDescent="0.25">
      <c r="A104" s="21" t="s">
        <v>91</v>
      </c>
      <c r="B104" s="9">
        <v>0</v>
      </c>
      <c r="C104" s="9">
        <v>0</v>
      </c>
      <c r="D104" s="9">
        <v>2</v>
      </c>
      <c r="E104" s="9">
        <v>1</v>
      </c>
      <c r="F104" s="9">
        <v>5</v>
      </c>
      <c r="G104" s="9">
        <v>7</v>
      </c>
      <c r="H104" s="9">
        <v>4</v>
      </c>
      <c r="I104" s="9">
        <v>1</v>
      </c>
      <c r="J104" s="9">
        <v>0</v>
      </c>
      <c r="K104" s="9"/>
      <c r="L104" s="9"/>
      <c r="M104" s="10"/>
      <c r="N104" s="9">
        <f t="shared" si="1"/>
        <v>20</v>
      </c>
    </row>
    <row r="105" spans="1:16" ht="30" customHeight="1" x14ac:dyDescent="0.25">
      <c r="A105" s="21" t="s">
        <v>77</v>
      </c>
      <c r="B105" s="9">
        <v>1</v>
      </c>
      <c r="C105" s="9">
        <v>0</v>
      </c>
      <c r="D105" s="9">
        <v>0</v>
      </c>
      <c r="E105" s="9">
        <v>0</v>
      </c>
      <c r="F105" s="9">
        <v>0</v>
      </c>
      <c r="G105" s="9"/>
      <c r="H105" s="9">
        <v>0</v>
      </c>
      <c r="I105" s="9">
        <v>0</v>
      </c>
      <c r="J105" s="9">
        <v>0</v>
      </c>
      <c r="K105" s="9"/>
      <c r="L105" s="9"/>
      <c r="M105" s="10"/>
      <c r="N105" s="9">
        <f t="shared" si="1"/>
        <v>1</v>
      </c>
    </row>
    <row r="106" spans="1:16" ht="30" customHeight="1" x14ac:dyDescent="0.25">
      <c r="A106" s="21" t="s">
        <v>116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1</v>
      </c>
      <c r="K106" s="9"/>
      <c r="L106" s="9"/>
      <c r="M106" s="10"/>
      <c r="N106" s="9">
        <f t="shared" si="1"/>
        <v>1</v>
      </c>
    </row>
    <row r="107" spans="1:16" ht="30" customHeight="1" x14ac:dyDescent="0.25">
      <c r="A107" s="21" t="s">
        <v>85</v>
      </c>
      <c r="B107" s="9">
        <v>1</v>
      </c>
      <c r="C107" s="9">
        <v>1</v>
      </c>
      <c r="D107" s="9">
        <v>1</v>
      </c>
      <c r="E107" s="9">
        <v>1</v>
      </c>
      <c r="F107" s="9">
        <v>0</v>
      </c>
      <c r="G107" s="9">
        <v>2</v>
      </c>
      <c r="H107" s="9">
        <v>0</v>
      </c>
      <c r="I107" s="9">
        <v>0</v>
      </c>
      <c r="J107" s="9">
        <v>0</v>
      </c>
      <c r="K107" s="9"/>
      <c r="L107" s="9"/>
      <c r="M107" s="10"/>
      <c r="N107" s="9">
        <f t="shared" si="1"/>
        <v>6</v>
      </c>
    </row>
    <row r="108" spans="1:16" ht="30" customHeight="1" x14ac:dyDescent="0.25">
      <c r="A108" s="21" t="s">
        <v>96</v>
      </c>
      <c r="B108" s="9">
        <v>0</v>
      </c>
      <c r="C108" s="9">
        <v>0</v>
      </c>
      <c r="D108" s="9">
        <v>0</v>
      </c>
      <c r="E108" s="9">
        <v>0</v>
      </c>
      <c r="F108" s="9">
        <v>1</v>
      </c>
      <c r="G108" s="9">
        <v>1</v>
      </c>
      <c r="H108" s="9">
        <v>0</v>
      </c>
      <c r="I108" s="9">
        <v>0</v>
      </c>
      <c r="J108" s="9">
        <v>0</v>
      </c>
      <c r="K108" s="9"/>
      <c r="L108" s="9"/>
      <c r="M108" s="10"/>
      <c r="N108" s="9">
        <f t="shared" si="1"/>
        <v>2</v>
      </c>
    </row>
    <row r="109" spans="1:16" ht="30" customHeight="1" x14ac:dyDescent="0.25">
      <c r="A109" s="21" t="s">
        <v>63</v>
      </c>
      <c r="B109" s="9">
        <v>2</v>
      </c>
      <c r="C109" s="9">
        <v>2</v>
      </c>
      <c r="D109" s="9">
        <v>1</v>
      </c>
      <c r="E109" s="9">
        <v>0</v>
      </c>
      <c r="F109" s="9">
        <v>3</v>
      </c>
      <c r="G109" s="9">
        <v>3</v>
      </c>
      <c r="H109" s="9">
        <v>4</v>
      </c>
      <c r="I109" s="9">
        <v>8</v>
      </c>
      <c r="J109" s="9">
        <v>4</v>
      </c>
      <c r="K109" s="9"/>
      <c r="L109" s="9"/>
      <c r="M109" s="10"/>
      <c r="N109" s="9">
        <f t="shared" si="1"/>
        <v>27</v>
      </c>
    </row>
    <row r="110" spans="1:16" ht="30" customHeight="1" x14ac:dyDescent="0.25">
      <c r="A110" s="21" t="s">
        <v>64</v>
      </c>
      <c r="B110" s="9">
        <v>0</v>
      </c>
      <c r="C110" s="9">
        <v>0</v>
      </c>
      <c r="D110" s="9">
        <v>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/>
      <c r="L110" s="9"/>
      <c r="M110" s="10"/>
      <c r="N110" s="9">
        <f t="shared" si="1"/>
        <v>1</v>
      </c>
    </row>
    <row r="111" spans="1:16" ht="30" customHeight="1" x14ac:dyDescent="0.25">
      <c r="A111" s="21" t="s">
        <v>89</v>
      </c>
      <c r="B111" s="9">
        <v>0</v>
      </c>
      <c r="C111" s="9">
        <v>0</v>
      </c>
      <c r="D111" s="9">
        <v>0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/>
      <c r="L111" s="9"/>
      <c r="M111" s="10"/>
      <c r="N111" s="9">
        <f t="shared" si="1"/>
        <v>1</v>
      </c>
    </row>
    <row r="112" spans="1:16" ht="30" customHeight="1" x14ac:dyDescent="0.25">
      <c r="A112" s="21" t="s">
        <v>97</v>
      </c>
      <c r="B112" s="9">
        <v>0</v>
      </c>
      <c r="C112" s="9">
        <v>0</v>
      </c>
      <c r="D112" s="9">
        <v>0</v>
      </c>
      <c r="E112" s="9">
        <v>0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/>
      <c r="L112" s="9"/>
      <c r="M112" s="10"/>
      <c r="N112" s="9">
        <f t="shared" si="1"/>
        <v>1</v>
      </c>
    </row>
    <row r="113" spans="1:18" ht="30" customHeight="1" x14ac:dyDescent="0.25">
      <c r="A113" s="21" t="s">
        <v>100</v>
      </c>
      <c r="B113" s="9">
        <v>1</v>
      </c>
      <c r="C113" s="9">
        <v>0</v>
      </c>
      <c r="D113" s="9">
        <v>0</v>
      </c>
      <c r="E113" s="9">
        <v>0</v>
      </c>
      <c r="F113" s="9">
        <v>0</v>
      </c>
      <c r="G113" s="9">
        <v>1</v>
      </c>
      <c r="H113" s="9">
        <v>0</v>
      </c>
      <c r="I113" s="9">
        <v>0</v>
      </c>
      <c r="J113" s="9">
        <v>0</v>
      </c>
      <c r="K113" s="9"/>
      <c r="L113" s="9"/>
      <c r="M113" s="10"/>
      <c r="N113" s="9">
        <f t="shared" si="1"/>
        <v>2</v>
      </c>
    </row>
    <row r="114" spans="1:18" ht="30" customHeight="1" x14ac:dyDescent="0.25">
      <c r="A114" s="21" t="s">
        <v>117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1</v>
      </c>
      <c r="K114" s="9"/>
      <c r="L114" s="9"/>
      <c r="M114" s="10"/>
      <c r="N114" s="9">
        <f t="shared" si="1"/>
        <v>1</v>
      </c>
    </row>
    <row r="115" spans="1:18" ht="30" customHeight="1" x14ac:dyDescent="0.25">
      <c r="A115" s="21" t="s">
        <v>80</v>
      </c>
      <c r="B115" s="9">
        <f t="shared" ref="B115:H115" si="2">SUM(B67:B113)</f>
        <v>90</v>
      </c>
      <c r="C115" s="9">
        <f t="shared" si="2"/>
        <v>114</v>
      </c>
      <c r="D115" s="9">
        <f t="shared" si="2"/>
        <v>78</v>
      </c>
      <c r="E115" s="9">
        <f t="shared" si="2"/>
        <v>30</v>
      </c>
      <c r="F115" s="9">
        <f t="shared" si="2"/>
        <v>46</v>
      </c>
      <c r="G115" s="9">
        <f t="shared" si="2"/>
        <v>46</v>
      </c>
      <c r="H115" s="9">
        <f t="shared" si="2"/>
        <v>46</v>
      </c>
      <c r="I115" s="9">
        <f>SUM(I66:I114)</f>
        <v>50</v>
      </c>
      <c r="J115" s="9">
        <f>SUM(J66:J114)</f>
        <v>34</v>
      </c>
      <c r="K115" s="9">
        <f>SUM(K67:K113)</f>
        <v>0</v>
      </c>
      <c r="L115" s="9">
        <f>SUM(L67:L113)</f>
        <v>0</v>
      </c>
      <c r="M115" s="9">
        <f>SUM(M67:M113)</f>
        <v>0</v>
      </c>
      <c r="N115" s="9">
        <f>SUM(N67:N114)</f>
        <v>531</v>
      </c>
      <c r="R115" s="17"/>
    </row>
    <row r="116" spans="1:18" x14ac:dyDescent="0.25">
      <c r="R116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6"/>
  <sheetViews>
    <sheetView topLeftCell="A109" workbookViewId="0">
      <selection activeCell="N13" sqref="N13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>
        <v>33</v>
      </c>
      <c r="I6" s="9">
        <v>28</v>
      </c>
      <c r="J6" s="9">
        <v>25</v>
      </c>
      <c r="K6" s="9">
        <v>42</v>
      </c>
      <c r="L6" s="9"/>
      <c r="M6" s="10"/>
      <c r="N6" s="6">
        <f>SUM(B6:M6)</f>
        <v>266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>
        <v>5039</v>
      </c>
      <c r="I7" s="9">
        <v>6118</v>
      </c>
      <c r="J7" s="9">
        <v>4864</v>
      </c>
      <c r="K7" s="9">
        <v>5468</v>
      </c>
      <c r="L7" s="9"/>
      <c r="M7" s="10"/>
      <c r="N7" s="6">
        <f t="shared" ref="N7:N8" si="0">SUM(B7:M7)</f>
        <v>49739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>
        <v>2554</v>
      </c>
      <c r="I8" s="9">
        <v>3108</v>
      </c>
      <c r="J8" s="9">
        <v>2965</v>
      </c>
      <c r="K8" s="9">
        <v>3011</v>
      </c>
      <c r="L8" s="9"/>
      <c r="M8" s="10"/>
      <c r="N8" s="6">
        <f t="shared" si="0"/>
        <v>27830</v>
      </c>
    </row>
    <row r="9" spans="1:14" x14ac:dyDescent="0.25">
      <c r="A9" s="1"/>
    </row>
    <row r="10" spans="1:14" x14ac:dyDescent="0.25">
      <c r="A10" s="7"/>
      <c r="M10" s="18"/>
      <c r="N10" s="5" t="s">
        <v>5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42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5468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3011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5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1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4669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590</v>
      </c>
      <c r="Q19" s="17"/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77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0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27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30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55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10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0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4</v>
      </c>
    </row>
    <row r="31" spans="1:17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0</v>
      </c>
    </row>
    <row r="32" spans="1:17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5</v>
      </c>
    </row>
    <row r="33" spans="1:18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SUM(N17:N32)</f>
        <v>5468</v>
      </c>
    </row>
    <row r="35" spans="1:18" x14ac:dyDescent="0.25">
      <c r="A35" s="11"/>
    </row>
    <row r="36" spans="1:18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5</v>
      </c>
    </row>
    <row r="37" spans="1:18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7</v>
      </c>
    </row>
    <row r="38" spans="1:18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26</v>
      </c>
    </row>
    <row r="39" spans="1:18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9</v>
      </c>
    </row>
    <row r="40" spans="1:18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8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42</v>
      </c>
    </row>
    <row r="43" spans="1:18" s="16" customFormat="1" x14ac:dyDescent="0.25">
      <c r="A43" s="1"/>
    </row>
    <row r="44" spans="1:18" x14ac:dyDescent="0.25">
      <c r="A44" s="1" t="s">
        <v>28</v>
      </c>
      <c r="N44" s="5" t="s">
        <v>5</v>
      </c>
    </row>
    <row r="45" spans="1:18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321</v>
      </c>
      <c r="R45" s="24"/>
    </row>
    <row r="46" spans="1:18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219</v>
      </c>
    </row>
    <row r="47" spans="1:18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1544</v>
      </c>
    </row>
    <row r="48" spans="1:18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8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11</v>
      </c>
      <c r="Q49" s="17"/>
    </row>
    <row r="50" spans="1:17" ht="30" customHeight="1" thickBot="1" x14ac:dyDescent="0.3">
      <c r="A50" s="28" t="s">
        <v>120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908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3011</v>
      </c>
      <c r="P51" s="17"/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f>(28344+1519+2140)</f>
        <v>32003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f>(929+90)</f>
        <v>1019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f>(203+1)</f>
        <v>204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30692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v>11035</v>
      </c>
    </row>
    <row r="63" spans="1:17" x14ac:dyDescent="0.25">
      <c r="A63" s="11" t="s">
        <v>65</v>
      </c>
    </row>
    <row r="65" spans="1:16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118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2</v>
      </c>
      <c r="J66" s="9">
        <v>1</v>
      </c>
      <c r="K66" s="9">
        <v>2</v>
      </c>
      <c r="L66" s="9"/>
      <c r="M66" s="10"/>
      <c r="N66" s="9">
        <v>2</v>
      </c>
      <c r="P66"/>
    </row>
    <row r="67" spans="1:16" ht="30" customHeight="1" x14ac:dyDescent="0.25">
      <c r="A67" s="21" t="s">
        <v>55</v>
      </c>
      <c r="B67" s="9">
        <v>2</v>
      </c>
      <c r="C67" s="9">
        <v>1</v>
      </c>
      <c r="D67" s="9">
        <v>1</v>
      </c>
      <c r="E67" s="9">
        <v>0</v>
      </c>
      <c r="F67" s="9">
        <v>2</v>
      </c>
      <c r="G67" s="9">
        <v>3</v>
      </c>
      <c r="H67" s="9">
        <v>3</v>
      </c>
      <c r="I67" s="9">
        <v>1</v>
      </c>
      <c r="J67" s="9">
        <v>2</v>
      </c>
      <c r="K67" s="9">
        <v>1</v>
      </c>
      <c r="L67" s="9"/>
      <c r="M67" s="10"/>
      <c r="N67" s="9">
        <f t="shared" ref="N67:N114" si="1">SUM(B67:M67)</f>
        <v>16</v>
      </c>
      <c r="P67"/>
    </row>
    <row r="68" spans="1:16" ht="30" customHeight="1" x14ac:dyDescent="0.25">
      <c r="A68" s="21" t="s">
        <v>66</v>
      </c>
      <c r="B68" s="9">
        <v>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/>
      <c r="M68" s="10"/>
      <c r="N68" s="9">
        <f t="shared" si="1"/>
        <v>1</v>
      </c>
      <c r="P68"/>
    </row>
    <row r="69" spans="1:16" ht="30" customHeight="1" x14ac:dyDescent="0.25">
      <c r="A69" s="21" t="s">
        <v>86</v>
      </c>
      <c r="B69" s="9">
        <v>0</v>
      </c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/>
      <c r="M69" s="10"/>
      <c r="N69" s="9">
        <f t="shared" si="1"/>
        <v>1</v>
      </c>
      <c r="P69"/>
    </row>
    <row r="70" spans="1:16" ht="30" customHeight="1" x14ac:dyDescent="0.25">
      <c r="A70" s="21" t="s">
        <v>82</v>
      </c>
      <c r="B70" s="9">
        <v>0</v>
      </c>
      <c r="C70" s="9">
        <v>1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/>
      <c r="M70" s="10"/>
      <c r="N70" s="9">
        <f t="shared" si="1"/>
        <v>1</v>
      </c>
      <c r="P70"/>
    </row>
    <row r="71" spans="1:16" ht="30" customHeight="1" x14ac:dyDescent="0.25">
      <c r="A71" s="21" t="s">
        <v>67</v>
      </c>
      <c r="B71" s="9">
        <v>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/>
      <c r="M71" s="10"/>
      <c r="N71" s="9">
        <f t="shared" si="1"/>
        <v>1</v>
      </c>
      <c r="P71"/>
    </row>
    <row r="72" spans="1:16" ht="30" customHeight="1" x14ac:dyDescent="0.25">
      <c r="A72" s="21" t="s">
        <v>68</v>
      </c>
      <c r="B72" s="9">
        <v>1</v>
      </c>
      <c r="C72" s="9">
        <v>0</v>
      </c>
      <c r="D72" s="9">
        <v>0</v>
      </c>
      <c r="E72" s="9">
        <v>1</v>
      </c>
      <c r="F72" s="9">
        <v>1</v>
      </c>
      <c r="G72" s="9">
        <v>0</v>
      </c>
      <c r="H72" s="9">
        <v>0</v>
      </c>
      <c r="I72" s="9">
        <v>0</v>
      </c>
      <c r="J72" s="9">
        <v>1</v>
      </c>
      <c r="K72" s="9">
        <v>1</v>
      </c>
      <c r="L72" s="9"/>
      <c r="M72" s="10"/>
      <c r="N72" s="9">
        <f t="shared" si="1"/>
        <v>5</v>
      </c>
      <c r="P72"/>
    </row>
    <row r="73" spans="1:16" ht="30" customHeight="1" x14ac:dyDescent="0.25">
      <c r="A73" s="21" t="s">
        <v>93</v>
      </c>
      <c r="B73" s="9">
        <v>0</v>
      </c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/>
      <c r="M73" s="10"/>
      <c r="N73" s="9">
        <f t="shared" si="1"/>
        <v>1</v>
      </c>
      <c r="P73"/>
    </row>
    <row r="74" spans="1:16" ht="30" customHeight="1" x14ac:dyDescent="0.25">
      <c r="A74" s="21" t="s">
        <v>69</v>
      </c>
      <c r="B74" s="9">
        <v>1</v>
      </c>
      <c r="C74" s="9">
        <v>1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2</v>
      </c>
      <c r="J74" s="9">
        <v>0</v>
      </c>
      <c r="K74" s="9">
        <v>1</v>
      </c>
      <c r="L74" s="9"/>
      <c r="M74" s="10"/>
      <c r="N74" s="9">
        <f t="shared" si="1"/>
        <v>6</v>
      </c>
      <c r="P74"/>
    </row>
    <row r="75" spans="1:16" ht="30" customHeight="1" x14ac:dyDescent="0.25">
      <c r="A75" s="21" t="s">
        <v>56</v>
      </c>
      <c r="B75" s="9">
        <v>3</v>
      </c>
      <c r="C75" s="9">
        <v>0</v>
      </c>
      <c r="D75" s="9">
        <v>2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1</v>
      </c>
      <c r="K75" s="9">
        <v>3</v>
      </c>
      <c r="L75" s="9"/>
      <c r="M75" s="10"/>
      <c r="N75" s="9">
        <f t="shared" si="1"/>
        <v>10</v>
      </c>
      <c r="P75"/>
    </row>
    <row r="76" spans="1:16" ht="30" customHeight="1" x14ac:dyDescent="0.25">
      <c r="A76" s="21" t="s">
        <v>70</v>
      </c>
      <c r="B76" s="9">
        <v>13</v>
      </c>
      <c r="C76" s="9">
        <v>5</v>
      </c>
      <c r="D76" s="9">
        <v>0</v>
      </c>
      <c r="E76" s="9">
        <v>0</v>
      </c>
      <c r="F76" s="9">
        <v>7</v>
      </c>
      <c r="G76" s="9">
        <v>0</v>
      </c>
      <c r="H76" s="9">
        <v>13</v>
      </c>
      <c r="I76" s="9">
        <v>9</v>
      </c>
      <c r="J76" s="9">
        <v>6</v>
      </c>
      <c r="K76" s="9">
        <v>0</v>
      </c>
      <c r="L76" s="9"/>
      <c r="M76" s="10"/>
      <c r="N76" s="9">
        <f t="shared" si="1"/>
        <v>53</v>
      </c>
      <c r="P76"/>
    </row>
    <row r="77" spans="1:16" ht="30" customHeight="1" x14ac:dyDescent="0.25">
      <c r="A77" s="21" t="s">
        <v>119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1</v>
      </c>
      <c r="L77" s="9"/>
      <c r="M77" s="10"/>
      <c r="N77" s="9">
        <f t="shared" si="1"/>
        <v>1</v>
      </c>
      <c r="P77"/>
    </row>
    <row r="78" spans="1:16" ht="30" customHeight="1" x14ac:dyDescent="0.25">
      <c r="A78" s="21" t="s">
        <v>112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1</v>
      </c>
      <c r="K78" s="9">
        <v>0</v>
      </c>
      <c r="L78" s="9"/>
      <c r="M78" s="10"/>
      <c r="N78" s="9">
        <f t="shared" si="1"/>
        <v>1</v>
      </c>
      <c r="P78"/>
    </row>
    <row r="79" spans="1:16" ht="30" customHeight="1" x14ac:dyDescent="0.25">
      <c r="A79" s="21" t="s">
        <v>87</v>
      </c>
      <c r="B79" s="9">
        <v>0</v>
      </c>
      <c r="C79" s="9">
        <v>0</v>
      </c>
      <c r="D79" s="9">
        <v>0</v>
      </c>
      <c r="E79" s="9">
        <v>1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2</v>
      </c>
      <c r="L79" s="9"/>
      <c r="M79" s="10"/>
      <c r="N79" s="9">
        <f t="shared" si="1"/>
        <v>4</v>
      </c>
      <c r="P79"/>
    </row>
    <row r="80" spans="1:16" ht="30" customHeight="1" x14ac:dyDescent="0.25">
      <c r="A80" s="21" t="s">
        <v>113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>
        <v>0</v>
      </c>
      <c r="L80" s="9"/>
      <c r="M80" s="10"/>
      <c r="N80" s="9">
        <f t="shared" si="1"/>
        <v>1</v>
      </c>
      <c r="P80"/>
    </row>
    <row r="81" spans="1:16" ht="30" customHeight="1" x14ac:dyDescent="0.25">
      <c r="A81" s="21" t="s">
        <v>114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/>
      <c r="M81" s="10"/>
      <c r="N81" s="9">
        <f t="shared" si="1"/>
        <v>1</v>
      </c>
      <c r="P81"/>
    </row>
    <row r="82" spans="1:16" ht="30" customHeight="1" x14ac:dyDescent="0.25">
      <c r="A82" s="21" t="s">
        <v>71</v>
      </c>
      <c r="B82" s="9">
        <v>10</v>
      </c>
      <c r="C82" s="9">
        <v>3</v>
      </c>
      <c r="D82" s="9">
        <v>5</v>
      </c>
      <c r="E82" s="9">
        <v>3</v>
      </c>
      <c r="F82" s="9">
        <v>5</v>
      </c>
      <c r="G82" s="9">
        <v>3</v>
      </c>
      <c r="H82" s="9">
        <v>3</v>
      </c>
      <c r="I82" s="9">
        <v>4</v>
      </c>
      <c r="J82" s="9">
        <v>4</v>
      </c>
      <c r="K82" s="9">
        <v>4</v>
      </c>
      <c r="L82" s="9"/>
      <c r="M82" s="10"/>
      <c r="N82" s="9">
        <f t="shared" si="1"/>
        <v>44</v>
      </c>
      <c r="P82"/>
    </row>
    <row r="83" spans="1:16" ht="30" customHeight="1" x14ac:dyDescent="0.25">
      <c r="A83" s="21" t="s">
        <v>57</v>
      </c>
      <c r="B83" s="9">
        <v>1</v>
      </c>
      <c r="C83" s="9">
        <v>1</v>
      </c>
      <c r="D83" s="9">
        <v>4</v>
      </c>
      <c r="E83" s="9">
        <v>2</v>
      </c>
      <c r="F83" s="9">
        <v>1</v>
      </c>
      <c r="G83" s="9">
        <v>3</v>
      </c>
      <c r="H83" s="9">
        <v>2</v>
      </c>
      <c r="I83" s="9">
        <v>2</v>
      </c>
      <c r="J83" s="9">
        <v>1</v>
      </c>
      <c r="K83" s="9">
        <v>1</v>
      </c>
      <c r="L83" s="9"/>
      <c r="M83" s="10"/>
      <c r="N83" s="9">
        <f t="shared" si="1"/>
        <v>18</v>
      </c>
      <c r="P83"/>
    </row>
    <row r="84" spans="1:16" ht="30" customHeight="1" x14ac:dyDescent="0.25">
      <c r="A84" s="21" t="s">
        <v>72</v>
      </c>
      <c r="B84" s="9">
        <v>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1</v>
      </c>
      <c r="J84" s="9">
        <v>0</v>
      </c>
      <c r="K84" s="9">
        <v>0</v>
      </c>
      <c r="L84" s="9"/>
      <c r="M84" s="10"/>
      <c r="N84" s="9">
        <f t="shared" si="1"/>
        <v>2</v>
      </c>
      <c r="P84"/>
    </row>
    <row r="85" spans="1:16" ht="30" customHeight="1" x14ac:dyDescent="0.25">
      <c r="A85" s="21" t="s">
        <v>102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1</v>
      </c>
      <c r="I85" s="9">
        <v>0</v>
      </c>
      <c r="J85" s="9">
        <v>0</v>
      </c>
      <c r="K85" s="9">
        <v>0</v>
      </c>
      <c r="L85" s="9"/>
      <c r="M85" s="10"/>
      <c r="N85" s="9">
        <f t="shared" si="1"/>
        <v>1</v>
      </c>
      <c r="P85"/>
    </row>
    <row r="86" spans="1:16" ht="30" customHeight="1" x14ac:dyDescent="0.25">
      <c r="A86" s="21" t="s">
        <v>58</v>
      </c>
      <c r="B86" s="9">
        <v>43</v>
      </c>
      <c r="C86" s="9">
        <v>90</v>
      </c>
      <c r="D86" s="9">
        <v>55</v>
      </c>
      <c r="E86" s="9">
        <v>4</v>
      </c>
      <c r="F86" s="9">
        <v>8</v>
      </c>
      <c r="G86" s="9">
        <v>10</v>
      </c>
      <c r="H86" s="9">
        <v>2</v>
      </c>
      <c r="I86" s="9">
        <v>3</v>
      </c>
      <c r="J86" s="9">
        <v>0</v>
      </c>
      <c r="K86" s="9">
        <v>0</v>
      </c>
      <c r="L86" s="9"/>
      <c r="M86" s="10"/>
      <c r="N86" s="9">
        <f t="shared" si="1"/>
        <v>215</v>
      </c>
      <c r="P86"/>
    </row>
    <row r="87" spans="1:16" ht="30" customHeight="1" x14ac:dyDescent="0.25">
      <c r="A87" s="21" t="s">
        <v>94</v>
      </c>
      <c r="B87" s="9">
        <v>0</v>
      </c>
      <c r="C87" s="9">
        <v>0</v>
      </c>
      <c r="D87" s="9">
        <v>0</v>
      </c>
      <c r="E87" s="9">
        <v>0</v>
      </c>
      <c r="F87" s="9">
        <v>1</v>
      </c>
      <c r="G87" s="9">
        <v>0</v>
      </c>
      <c r="H87" s="9">
        <v>0</v>
      </c>
      <c r="I87" s="9">
        <v>1</v>
      </c>
      <c r="J87" s="9">
        <v>0</v>
      </c>
      <c r="K87" s="9">
        <v>0</v>
      </c>
      <c r="L87" s="9"/>
      <c r="M87" s="10"/>
      <c r="N87" s="9">
        <f t="shared" si="1"/>
        <v>2</v>
      </c>
      <c r="P87"/>
    </row>
    <row r="88" spans="1:16" ht="30" customHeight="1" x14ac:dyDescent="0.25">
      <c r="A88" s="21" t="s">
        <v>90</v>
      </c>
      <c r="B88" s="9">
        <v>0</v>
      </c>
      <c r="C88" s="9">
        <v>0</v>
      </c>
      <c r="D88" s="9">
        <v>0</v>
      </c>
      <c r="E88" s="9">
        <v>1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/>
      <c r="M88" s="10"/>
      <c r="N88" s="9">
        <f t="shared" si="1"/>
        <v>1</v>
      </c>
      <c r="P88"/>
    </row>
    <row r="89" spans="1:16" ht="30" customHeight="1" x14ac:dyDescent="0.25">
      <c r="A89" s="21" t="s">
        <v>73</v>
      </c>
      <c r="B89" s="9">
        <v>1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/>
      <c r="M89" s="10"/>
      <c r="N89" s="9">
        <f t="shared" si="1"/>
        <v>1</v>
      </c>
      <c r="P89"/>
    </row>
    <row r="90" spans="1:16" ht="30" customHeight="1" x14ac:dyDescent="0.25">
      <c r="A90" s="21" t="s">
        <v>103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>
        <v>0</v>
      </c>
      <c r="J90" s="9">
        <v>0</v>
      </c>
      <c r="K90" s="9">
        <v>0</v>
      </c>
      <c r="L90" s="9"/>
      <c r="M90" s="10"/>
      <c r="N90" s="9">
        <f t="shared" si="1"/>
        <v>1</v>
      </c>
      <c r="P90"/>
    </row>
    <row r="91" spans="1:16" ht="30" customHeight="1" x14ac:dyDescent="0.25">
      <c r="A91" s="21" t="s">
        <v>115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1</v>
      </c>
      <c r="K91" s="9">
        <v>0</v>
      </c>
      <c r="L91" s="9"/>
      <c r="M91" s="10"/>
      <c r="N91" s="9">
        <f t="shared" si="1"/>
        <v>1</v>
      </c>
      <c r="P91"/>
    </row>
    <row r="92" spans="1:16" ht="30" customHeight="1" x14ac:dyDescent="0.25">
      <c r="A92" s="21" t="s">
        <v>110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1</v>
      </c>
      <c r="J92" s="9">
        <v>1</v>
      </c>
      <c r="K92" s="9">
        <v>0</v>
      </c>
      <c r="L92" s="9"/>
      <c r="M92" s="10"/>
      <c r="N92" s="9">
        <f t="shared" si="1"/>
        <v>2</v>
      </c>
      <c r="P92"/>
    </row>
    <row r="93" spans="1:16" ht="30" customHeight="1" x14ac:dyDescent="0.25">
      <c r="A93" s="21" t="s">
        <v>99</v>
      </c>
      <c r="B93" s="9">
        <v>0</v>
      </c>
      <c r="C93" s="9">
        <v>0</v>
      </c>
      <c r="D93" s="9">
        <v>0</v>
      </c>
      <c r="E93" s="9">
        <v>0</v>
      </c>
      <c r="F93" s="9">
        <v>1</v>
      </c>
      <c r="G93" s="9">
        <v>1</v>
      </c>
      <c r="H93" s="9">
        <v>0</v>
      </c>
      <c r="I93" s="9">
        <v>0</v>
      </c>
      <c r="J93" s="9">
        <v>0</v>
      </c>
      <c r="K93" s="9">
        <v>0</v>
      </c>
      <c r="L93" s="9"/>
      <c r="M93" s="10"/>
      <c r="N93" s="9">
        <f t="shared" si="1"/>
        <v>2</v>
      </c>
      <c r="P93"/>
    </row>
    <row r="94" spans="1:16" ht="30" customHeight="1" x14ac:dyDescent="0.25">
      <c r="A94" s="21" t="s">
        <v>74</v>
      </c>
      <c r="B94" s="9">
        <v>1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/>
      <c r="M94" s="10"/>
      <c r="N94" s="9">
        <f t="shared" si="1"/>
        <v>1</v>
      </c>
      <c r="P94" s="20"/>
    </row>
    <row r="95" spans="1:16" ht="30" customHeight="1" x14ac:dyDescent="0.25">
      <c r="A95" s="21" t="s">
        <v>59</v>
      </c>
      <c r="B95" s="9">
        <v>3</v>
      </c>
      <c r="C95" s="9">
        <v>6</v>
      </c>
      <c r="D95" s="9">
        <v>3</v>
      </c>
      <c r="E95" s="9">
        <v>7</v>
      </c>
      <c r="F95" s="9">
        <v>5</v>
      </c>
      <c r="G95" s="9">
        <v>3</v>
      </c>
      <c r="H95" s="9">
        <v>7</v>
      </c>
      <c r="I95" s="9">
        <v>4</v>
      </c>
      <c r="J95" s="9">
        <v>5</v>
      </c>
      <c r="K95" s="9">
        <v>4</v>
      </c>
      <c r="L95" s="9"/>
      <c r="M95" s="10"/>
      <c r="N95" s="9">
        <f t="shared" si="1"/>
        <v>47</v>
      </c>
      <c r="P95" s="20"/>
    </row>
    <row r="96" spans="1:16" ht="30" customHeight="1" x14ac:dyDescent="0.25">
      <c r="A96" s="21" t="s">
        <v>60</v>
      </c>
      <c r="B96" s="9">
        <v>2</v>
      </c>
      <c r="C96" s="9">
        <v>3</v>
      </c>
      <c r="D96" s="9">
        <v>2</v>
      </c>
      <c r="E96" s="9">
        <v>5</v>
      </c>
      <c r="F96" s="9">
        <v>3</v>
      </c>
      <c r="G96" s="9">
        <v>9</v>
      </c>
      <c r="H96" s="9">
        <v>3</v>
      </c>
      <c r="I96" s="9">
        <v>8</v>
      </c>
      <c r="J96" s="9">
        <v>0</v>
      </c>
      <c r="K96" s="9">
        <v>3</v>
      </c>
      <c r="L96" s="9"/>
      <c r="M96" s="10"/>
      <c r="N96" s="9">
        <f t="shared" si="1"/>
        <v>38</v>
      </c>
      <c r="P96" s="20"/>
    </row>
    <row r="97" spans="1:16" ht="30" customHeight="1" x14ac:dyDescent="0.25">
      <c r="A97" s="21" t="s">
        <v>111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1</v>
      </c>
      <c r="J97" s="9">
        <v>1</v>
      </c>
      <c r="K97" s="9">
        <v>0</v>
      </c>
      <c r="L97" s="9"/>
      <c r="M97" s="10"/>
      <c r="N97" s="9">
        <f t="shared" si="1"/>
        <v>2</v>
      </c>
      <c r="P97" s="20"/>
    </row>
    <row r="98" spans="1:16" ht="30" customHeight="1" x14ac:dyDescent="0.25">
      <c r="A98" s="21" t="s">
        <v>104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1</v>
      </c>
      <c r="I98" s="9">
        <v>0</v>
      </c>
      <c r="J98" s="9">
        <v>0</v>
      </c>
      <c r="K98" s="9">
        <v>0</v>
      </c>
      <c r="L98" s="9"/>
      <c r="M98" s="10"/>
      <c r="N98" s="9">
        <f t="shared" si="1"/>
        <v>1</v>
      </c>
      <c r="P98" s="20"/>
    </row>
    <row r="99" spans="1:16" ht="30" customHeight="1" x14ac:dyDescent="0.25">
      <c r="A99" s="21" t="s">
        <v>76</v>
      </c>
      <c r="B99" s="9">
        <v>1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/>
      <c r="M99" s="10"/>
      <c r="N99" s="9">
        <f t="shared" si="1"/>
        <v>1</v>
      </c>
    </row>
    <row r="100" spans="1:16" ht="30" customHeight="1" x14ac:dyDescent="0.25">
      <c r="A100" s="21" t="s">
        <v>105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1</v>
      </c>
      <c r="I100" s="9">
        <v>1</v>
      </c>
      <c r="J100" s="9">
        <v>1</v>
      </c>
      <c r="K100" s="9">
        <v>0</v>
      </c>
      <c r="L100" s="9"/>
      <c r="M100" s="10"/>
      <c r="N100" s="9">
        <f t="shared" si="1"/>
        <v>3</v>
      </c>
    </row>
    <row r="101" spans="1:16" ht="30" customHeight="1" x14ac:dyDescent="0.25">
      <c r="A101" s="21" t="s">
        <v>61</v>
      </c>
      <c r="B101" s="9">
        <v>0</v>
      </c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/>
      <c r="M101" s="10"/>
      <c r="N101" s="9">
        <f t="shared" si="1"/>
        <v>1</v>
      </c>
    </row>
    <row r="102" spans="1:16" ht="30" customHeight="1" x14ac:dyDescent="0.25">
      <c r="A102" s="21" t="s">
        <v>88</v>
      </c>
      <c r="B102" s="9">
        <v>0</v>
      </c>
      <c r="C102" s="9">
        <v>0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/>
      <c r="M102" s="10"/>
      <c r="N102" s="9">
        <f t="shared" si="1"/>
        <v>1</v>
      </c>
    </row>
    <row r="103" spans="1:16" ht="30" customHeight="1" x14ac:dyDescent="0.25">
      <c r="A103" s="21" t="s">
        <v>106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/>
      <c r="M103" s="10"/>
      <c r="N103" s="9">
        <f t="shared" si="1"/>
        <v>1</v>
      </c>
    </row>
    <row r="104" spans="1:16" ht="30" customHeight="1" x14ac:dyDescent="0.25">
      <c r="A104" s="21" t="s">
        <v>91</v>
      </c>
      <c r="B104" s="9">
        <v>0</v>
      </c>
      <c r="C104" s="9">
        <v>0</v>
      </c>
      <c r="D104" s="9">
        <v>2</v>
      </c>
      <c r="E104" s="9">
        <v>1</v>
      </c>
      <c r="F104" s="9">
        <v>5</v>
      </c>
      <c r="G104" s="9">
        <v>7</v>
      </c>
      <c r="H104" s="9">
        <v>4</v>
      </c>
      <c r="I104" s="9">
        <v>1</v>
      </c>
      <c r="J104" s="9">
        <v>0</v>
      </c>
      <c r="K104" s="9">
        <v>0</v>
      </c>
      <c r="L104" s="9"/>
      <c r="M104" s="10"/>
      <c r="N104" s="9">
        <f t="shared" si="1"/>
        <v>20</v>
      </c>
    </row>
    <row r="105" spans="1:16" ht="30" customHeight="1" x14ac:dyDescent="0.25">
      <c r="A105" s="21" t="s">
        <v>77</v>
      </c>
      <c r="B105" s="9">
        <v>1</v>
      </c>
      <c r="C105" s="9">
        <v>0</v>
      </c>
      <c r="D105" s="9">
        <v>0</v>
      </c>
      <c r="E105" s="9">
        <v>0</v>
      </c>
      <c r="F105" s="9">
        <v>0</v>
      </c>
      <c r="G105" s="9"/>
      <c r="H105" s="9">
        <v>0</v>
      </c>
      <c r="I105" s="9">
        <v>0</v>
      </c>
      <c r="J105" s="9">
        <v>0</v>
      </c>
      <c r="K105" s="9">
        <v>0</v>
      </c>
      <c r="L105" s="9"/>
      <c r="M105" s="10"/>
      <c r="N105" s="9">
        <f t="shared" si="1"/>
        <v>1</v>
      </c>
    </row>
    <row r="106" spans="1:16" ht="30" customHeight="1" x14ac:dyDescent="0.25">
      <c r="A106" s="21" t="s">
        <v>116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1</v>
      </c>
      <c r="K106" s="9">
        <v>0</v>
      </c>
      <c r="L106" s="9"/>
      <c r="M106" s="10"/>
      <c r="N106" s="9">
        <f t="shared" si="1"/>
        <v>1</v>
      </c>
    </row>
    <row r="107" spans="1:16" ht="30" customHeight="1" x14ac:dyDescent="0.25">
      <c r="A107" s="21" t="s">
        <v>85</v>
      </c>
      <c r="B107" s="9">
        <v>1</v>
      </c>
      <c r="C107" s="9">
        <v>1</v>
      </c>
      <c r="D107" s="9">
        <v>1</v>
      </c>
      <c r="E107" s="9">
        <v>1</v>
      </c>
      <c r="F107" s="9">
        <v>0</v>
      </c>
      <c r="G107" s="9">
        <v>2</v>
      </c>
      <c r="H107" s="9">
        <v>0</v>
      </c>
      <c r="I107" s="9">
        <v>0</v>
      </c>
      <c r="J107" s="9">
        <v>0</v>
      </c>
      <c r="K107" s="9">
        <v>3</v>
      </c>
      <c r="L107" s="9"/>
      <c r="M107" s="10"/>
      <c r="N107" s="9">
        <f t="shared" si="1"/>
        <v>9</v>
      </c>
    </row>
    <row r="108" spans="1:16" ht="30" customHeight="1" x14ac:dyDescent="0.25">
      <c r="A108" s="21" t="s">
        <v>96</v>
      </c>
      <c r="B108" s="9">
        <v>0</v>
      </c>
      <c r="C108" s="9">
        <v>0</v>
      </c>
      <c r="D108" s="9">
        <v>0</v>
      </c>
      <c r="E108" s="9">
        <v>0</v>
      </c>
      <c r="F108" s="9">
        <v>1</v>
      </c>
      <c r="G108" s="9">
        <v>1</v>
      </c>
      <c r="H108" s="9">
        <v>0</v>
      </c>
      <c r="I108" s="9">
        <v>0</v>
      </c>
      <c r="J108" s="9">
        <v>0</v>
      </c>
      <c r="K108" s="9">
        <v>0</v>
      </c>
      <c r="L108" s="9"/>
      <c r="M108" s="10"/>
      <c r="N108" s="9">
        <f t="shared" si="1"/>
        <v>2</v>
      </c>
    </row>
    <row r="109" spans="1:16" ht="30" customHeight="1" x14ac:dyDescent="0.25">
      <c r="A109" s="21" t="s">
        <v>63</v>
      </c>
      <c r="B109" s="9">
        <v>2</v>
      </c>
      <c r="C109" s="9">
        <v>2</v>
      </c>
      <c r="D109" s="9">
        <v>1</v>
      </c>
      <c r="E109" s="9">
        <v>0</v>
      </c>
      <c r="F109" s="9">
        <v>3</v>
      </c>
      <c r="G109" s="9">
        <v>3</v>
      </c>
      <c r="H109" s="9">
        <v>4</v>
      </c>
      <c r="I109" s="9">
        <v>8</v>
      </c>
      <c r="J109" s="9">
        <v>4</v>
      </c>
      <c r="K109" s="9">
        <v>3</v>
      </c>
      <c r="L109" s="9"/>
      <c r="M109" s="10"/>
      <c r="N109" s="9">
        <f t="shared" si="1"/>
        <v>30</v>
      </c>
    </row>
    <row r="110" spans="1:16" ht="30" customHeight="1" x14ac:dyDescent="0.25">
      <c r="A110" s="21" t="s">
        <v>64</v>
      </c>
      <c r="B110" s="9">
        <v>0</v>
      </c>
      <c r="C110" s="9">
        <v>0</v>
      </c>
      <c r="D110" s="9">
        <v>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/>
      <c r="M110" s="10"/>
      <c r="N110" s="9">
        <f t="shared" si="1"/>
        <v>1</v>
      </c>
    </row>
    <row r="111" spans="1:16" ht="30" customHeight="1" x14ac:dyDescent="0.25">
      <c r="A111" s="21" t="s">
        <v>89</v>
      </c>
      <c r="B111" s="9">
        <v>0</v>
      </c>
      <c r="C111" s="9">
        <v>0</v>
      </c>
      <c r="D111" s="9">
        <v>0</v>
      </c>
      <c r="E111" s="9">
        <v>1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/>
      <c r="M111" s="10"/>
      <c r="N111" s="9">
        <f t="shared" si="1"/>
        <v>1</v>
      </c>
    </row>
    <row r="112" spans="1:16" ht="30" customHeight="1" x14ac:dyDescent="0.25">
      <c r="A112" s="21" t="s">
        <v>97</v>
      </c>
      <c r="B112" s="9">
        <v>0</v>
      </c>
      <c r="C112" s="9">
        <v>0</v>
      </c>
      <c r="D112" s="9">
        <v>0</v>
      </c>
      <c r="E112" s="9">
        <v>0</v>
      </c>
      <c r="F112" s="9">
        <v>1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/>
      <c r="M112" s="10"/>
      <c r="N112" s="9">
        <f t="shared" si="1"/>
        <v>1</v>
      </c>
    </row>
    <row r="113" spans="1:18" ht="30" customHeight="1" x14ac:dyDescent="0.25">
      <c r="A113" s="21" t="s">
        <v>100</v>
      </c>
      <c r="B113" s="9">
        <v>1</v>
      </c>
      <c r="C113" s="9">
        <v>0</v>
      </c>
      <c r="D113" s="9">
        <v>0</v>
      </c>
      <c r="E113" s="9">
        <v>0</v>
      </c>
      <c r="F113" s="9">
        <v>0</v>
      </c>
      <c r="G113" s="9">
        <v>1</v>
      </c>
      <c r="H113" s="9">
        <v>0</v>
      </c>
      <c r="I113" s="9">
        <v>0</v>
      </c>
      <c r="J113" s="9">
        <v>0</v>
      </c>
      <c r="K113" s="9">
        <v>7</v>
      </c>
      <c r="L113" s="9"/>
      <c r="M113" s="10"/>
      <c r="N113" s="9">
        <f t="shared" si="1"/>
        <v>9</v>
      </c>
    </row>
    <row r="114" spans="1:18" ht="30" customHeight="1" x14ac:dyDescent="0.25">
      <c r="A114" s="21" t="s">
        <v>117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1</v>
      </c>
      <c r="K114" s="9">
        <v>0</v>
      </c>
      <c r="L114" s="9"/>
      <c r="M114" s="10"/>
      <c r="N114" s="9">
        <f t="shared" si="1"/>
        <v>1</v>
      </c>
    </row>
    <row r="115" spans="1:18" ht="30" customHeight="1" x14ac:dyDescent="0.25">
      <c r="A115" s="21" t="s">
        <v>80</v>
      </c>
      <c r="B115" s="9">
        <f t="shared" ref="B115:H115" si="2">SUM(B67:B113)</f>
        <v>90</v>
      </c>
      <c r="C115" s="9">
        <f t="shared" si="2"/>
        <v>114</v>
      </c>
      <c r="D115" s="9">
        <f t="shared" si="2"/>
        <v>78</v>
      </c>
      <c r="E115" s="9">
        <f t="shared" si="2"/>
        <v>30</v>
      </c>
      <c r="F115" s="9">
        <f t="shared" si="2"/>
        <v>46</v>
      </c>
      <c r="G115" s="9">
        <f t="shared" si="2"/>
        <v>46</v>
      </c>
      <c r="H115" s="9">
        <f t="shared" si="2"/>
        <v>46</v>
      </c>
      <c r="I115" s="9">
        <f>SUM(I66:I114)</f>
        <v>50</v>
      </c>
      <c r="J115" s="9">
        <f>SUM(J66:J114)</f>
        <v>34</v>
      </c>
      <c r="K115" s="9">
        <f>SUM(K67:K113)</f>
        <v>34</v>
      </c>
      <c r="L115" s="9">
        <f>SUM(L67:L113)</f>
        <v>0</v>
      </c>
      <c r="M115" s="9">
        <f>SUM(M67:M113)</f>
        <v>0</v>
      </c>
      <c r="N115" s="9">
        <f>SUM(N67:N114)</f>
        <v>565</v>
      </c>
      <c r="R115" s="17"/>
    </row>
    <row r="116" spans="1:18" x14ac:dyDescent="0.25">
      <c r="R116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3"/>
  <sheetViews>
    <sheetView topLeftCell="A52" workbookViewId="0">
      <selection activeCell="N13" sqref="N13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>
        <v>33</v>
      </c>
      <c r="I6" s="9">
        <v>28</v>
      </c>
      <c r="J6" s="9">
        <v>25</v>
      </c>
      <c r="K6" s="9">
        <v>42</v>
      </c>
      <c r="L6" s="9">
        <f>(14+19+36)</f>
        <v>69</v>
      </c>
      <c r="M6" s="10"/>
      <c r="N6" s="6">
        <f>SUM(B6:M6)</f>
        <v>335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>
        <v>5039</v>
      </c>
      <c r="I7" s="9">
        <v>6118</v>
      </c>
      <c r="J7" s="9">
        <v>4864</v>
      </c>
      <c r="K7" s="9">
        <v>5468</v>
      </c>
      <c r="L7" s="9">
        <v>9452</v>
      </c>
      <c r="M7" s="10"/>
      <c r="N7" s="6">
        <f t="shared" ref="N7:N8" si="0">SUM(B7:M7)</f>
        <v>59191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>
        <v>2554</v>
      </c>
      <c r="I8" s="9">
        <v>3108</v>
      </c>
      <c r="J8" s="9">
        <v>2965</v>
      </c>
      <c r="K8" s="9">
        <v>3011</v>
      </c>
      <c r="L8" s="9">
        <v>3039</v>
      </c>
      <c r="M8" s="10"/>
      <c r="N8" s="6">
        <f t="shared" si="0"/>
        <v>30869</v>
      </c>
    </row>
    <row r="9" spans="1:14" x14ac:dyDescent="0.25">
      <c r="A9" s="1"/>
    </row>
    <row r="10" spans="1:14" x14ac:dyDescent="0.25">
      <c r="A10" s="7"/>
      <c r="M10" s="18"/>
      <c r="N10" s="5" t="s">
        <v>41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69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9452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3039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41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19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f>(2170+544+330+2734+1842+240+163+194+30)</f>
        <v>8247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868</v>
      </c>
      <c r="Q19" s="17"/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53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2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105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31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73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13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1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4</v>
      </c>
    </row>
    <row r="31" spans="1:17" ht="30" customHeight="1" x14ac:dyDescent="0.25">
      <c r="A31" s="28" t="s">
        <v>21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3"/>
      <c r="N31" s="12">
        <v>0</v>
      </c>
    </row>
    <row r="32" spans="1:17" ht="30" customHeight="1" thickBot="1" x14ac:dyDescent="0.3">
      <c r="A32" s="28" t="s">
        <v>22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3">
        <v>36</v>
      </c>
    </row>
    <row r="33" spans="1:18" ht="30" customHeight="1" thickBot="1" x14ac:dyDescent="0.3">
      <c r="A33" s="30" t="s">
        <v>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14">
        <f>SUM(N17:N32)</f>
        <v>9452</v>
      </c>
    </row>
    <row r="35" spans="1:18" x14ac:dyDescent="0.25">
      <c r="A35" s="11"/>
    </row>
    <row r="36" spans="1:18" x14ac:dyDescent="0.25">
      <c r="A36" s="11" t="s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5" t="s">
        <v>41</v>
      </c>
    </row>
    <row r="37" spans="1:18" ht="30" customHeight="1" x14ac:dyDescent="0.25">
      <c r="A37" s="28" t="s">
        <v>24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12">
        <v>19</v>
      </c>
    </row>
    <row r="38" spans="1:18" ht="30" customHeight="1" x14ac:dyDescent="0.25">
      <c r="A38" s="28" t="s">
        <v>25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14</v>
      </c>
    </row>
    <row r="39" spans="1:18" ht="30" customHeight="1" x14ac:dyDescent="0.25">
      <c r="A39" s="28" t="s">
        <v>26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36</v>
      </c>
    </row>
    <row r="40" spans="1:18" ht="30" customHeight="1" thickBot="1" x14ac:dyDescent="0.3">
      <c r="A40" s="34" t="s">
        <v>27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13">
        <v>0</v>
      </c>
    </row>
    <row r="41" spans="1:18" ht="30" customHeight="1" thickBot="1" x14ac:dyDescent="0.3">
      <c r="A41" s="30" t="s">
        <v>6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14">
        <f>SUM(N37:N40)</f>
        <v>69</v>
      </c>
    </row>
    <row r="43" spans="1:18" s="16" customFormat="1" x14ac:dyDescent="0.25">
      <c r="A43" s="1"/>
    </row>
    <row r="44" spans="1:18" x14ac:dyDescent="0.25">
      <c r="A44" s="1" t="s">
        <v>28</v>
      </c>
      <c r="N44" s="5" t="s">
        <v>41</v>
      </c>
    </row>
    <row r="45" spans="1:18" ht="30" customHeight="1" x14ac:dyDescent="0.25">
      <c r="A45" s="28" t="s">
        <v>29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12">
        <v>225</v>
      </c>
      <c r="R45" s="24"/>
    </row>
    <row r="46" spans="1:18" ht="30" customHeight="1" x14ac:dyDescent="0.25">
      <c r="A46" s="28" t="s">
        <v>30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234</v>
      </c>
    </row>
    <row r="47" spans="1:18" ht="30" customHeight="1" x14ac:dyDescent="0.25">
      <c r="A47" s="28" t="s">
        <v>31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f>(847+619)</f>
        <v>1466</v>
      </c>
    </row>
    <row r="48" spans="1:18" ht="30" customHeight="1" x14ac:dyDescent="0.25">
      <c r="A48" s="28" t="s">
        <v>45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v>6</v>
      </c>
    </row>
    <row r="49" spans="1:17" ht="30" customHeight="1" x14ac:dyDescent="0.25">
      <c r="A49" s="28" t="s">
        <v>32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8</v>
      </c>
      <c r="Q49" s="17"/>
    </row>
    <row r="50" spans="1:17" ht="30" customHeight="1" thickBot="1" x14ac:dyDescent="0.3">
      <c r="A50" s="28" t="s">
        <v>120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1100</v>
      </c>
    </row>
    <row r="51" spans="1:17" ht="30" customHeight="1" thickBot="1" x14ac:dyDescent="0.3">
      <c r="A51" s="30" t="s">
        <v>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14">
        <f>SUM(N45:N50)</f>
        <v>3039</v>
      </c>
      <c r="P51" s="17"/>
      <c r="Q51" s="17"/>
    </row>
    <row r="53" spans="1:17" x14ac:dyDescent="0.25">
      <c r="A53" s="11"/>
    </row>
    <row r="54" spans="1:17" x14ac:dyDescent="0.25">
      <c r="A54" s="32" t="s">
        <v>53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7" x14ac:dyDescent="0.25">
      <c r="A55" s="31" t="s">
        <v>52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</row>
    <row r="56" spans="1:17" ht="30" customHeight="1" x14ac:dyDescent="0.25">
      <c r="A56" s="28" t="s">
        <v>34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12">
        <f>(28344+1519+2140+2525)</f>
        <v>34528</v>
      </c>
    </row>
    <row r="57" spans="1:17" ht="30" customHeight="1" x14ac:dyDescent="0.25">
      <c r="A57" s="28" t="s">
        <v>35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f>(929+90+80)</f>
        <v>1099</v>
      </c>
    </row>
    <row r="58" spans="1:17" ht="30" customHeight="1" x14ac:dyDescent="0.25">
      <c r="A58" s="28" t="s">
        <v>36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f>(203+1+1)</f>
        <v>205</v>
      </c>
    </row>
    <row r="59" spans="1:17" ht="30" customHeight="1" x14ac:dyDescent="0.25">
      <c r="A59" s="28" t="s">
        <v>50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v>30692</v>
      </c>
    </row>
    <row r="60" spans="1:17" ht="30" customHeight="1" x14ac:dyDescent="0.25">
      <c r="A60" s="28" t="s">
        <v>51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v>11035</v>
      </c>
    </row>
    <row r="63" spans="1:17" x14ac:dyDescent="0.25">
      <c r="A63" s="11" t="s">
        <v>65</v>
      </c>
    </row>
    <row r="65" spans="1:16" ht="15" customHeight="1" x14ac:dyDescent="0.25">
      <c r="A65" s="22" t="s">
        <v>81</v>
      </c>
      <c r="B65" s="5" t="s">
        <v>0</v>
      </c>
      <c r="C65" s="5" t="s">
        <v>1</v>
      </c>
      <c r="D65" s="5" t="s">
        <v>54</v>
      </c>
      <c r="E65" s="5" t="s">
        <v>37</v>
      </c>
      <c r="F65" s="5" t="s">
        <v>38</v>
      </c>
      <c r="G65" s="5" t="s">
        <v>3</v>
      </c>
      <c r="H65" s="5" t="s">
        <v>4</v>
      </c>
      <c r="I65" s="5" t="s">
        <v>39</v>
      </c>
      <c r="J65" s="5" t="s">
        <v>40</v>
      </c>
      <c r="K65" s="5" t="s">
        <v>5</v>
      </c>
      <c r="L65" s="5" t="s">
        <v>41</v>
      </c>
      <c r="M65" s="5" t="s">
        <v>42</v>
      </c>
      <c r="N65" s="5" t="s">
        <v>6</v>
      </c>
    </row>
    <row r="66" spans="1:16" ht="30" customHeight="1" x14ac:dyDescent="0.25">
      <c r="A66" s="21" t="s">
        <v>121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1</v>
      </c>
      <c r="M66" s="10"/>
      <c r="N66" s="9">
        <v>2</v>
      </c>
      <c r="P66"/>
    </row>
    <row r="67" spans="1:16" ht="30" customHeight="1" x14ac:dyDescent="0.25">
      <c r="A67" s="21" t="s">
        <v>118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2</v>
      </c>
      <c r="J67" s="9">
        <v>1</v>
      </c>
      <c r="K67" s="9">
        <v>2</v>
      </c>
      <c r="L67" s="9">
        <v>2</v>
      </c>
      <c r="M67" s="10"/>
      <c r="N67" s="9">
        <v>2</v>
      </c>
      <c r="P67"/>
    </row>
    <row r="68" spans="1:16" ht="30" customHeight="1" x14ac:dyDescent="0.25">
      <c r="A68" s="21" t="s">
        <v>55</v>
      </c>
      <c r="B68" s="9">
        <v>2</v>
      </c>
      <c r="C68" s="9">
        <v>1</v>
      </c>
      <c r="D68" s="9">
        <v>1</v>
      </c>
      <c r="E68" s="9">
        <v>0</v>
      </c>
      <c r="F68" s="9">
        <v>2</v>
      </c>
      <c r="G68" s="9">
        <v>3</v>
      </c>
      <c r="H68" s="9">
        <v>3</v>
      </c>
      <c r="I68" s="9">
        <v>1</v>
      </c>
      <c r="J68" s="9">
        <v>2</v>
      </c>
      <c r="K68" s="9">
        <v>1</v>
      </c>
      <c r="L68" s="9">
        <v>1</v>
      </c>
      <c r="M68" s="10"/>
      <c r="N68" s="9">
        <f t="shared" ref="N68:N121" si="1">SUM(B68:M68)</f>
        <v>17</v>
      </c>
      <c r="P68"/>
    </row>
    <row r="69" spans="1:16" ht="30" customHeight="1" x14ac:dyDescent="0.25">
      <c r="A69" s="21" t="s">
        <v>66</v>
      </c>
      <c r="B69" s="9">
        <v>1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10"/>
      <c r="N69" s="9">
        <f t="shared" si="1"/>
        <v>1</v>
      </c>
      <c r="P69"/>
    </row>
    <row r="70" spans="1:16" ht="30" customHeight="1" x14ac:dyDescent="0.25">
      <c r="A70" s="21" t="s">
        <v>86</v>
      </c>
      <c r="B70" s="9">
        <v>0</v>
      </c>
      <c r="C70" s="9">
        <v>0</v>
      </c>
      <c r="D70" s="9">
        <v>0</v>
      </c>
      <c r="E70" s="9">
        <v>1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0"/>
      <c r="N70" s="9">
        <f t="shared" si="1"/>
        <v>1</v>
      </c>
      <c r="P70"/>
    </row>
    <row r="71" spans="1:16" ht="30" customHeight="1" x14ac:dyDescent="0.25">
      <c r="A71" s="21" t="s">
        <v>82</v>
      </c>
      <c r="B71" s="9">
        <v>0</v>
      </c>
      <c r="C71" s="9">
        <v>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0"/>
      <c r="N71" s="9">
        <f t="shared" si="1"/>
        <v>1</v>
      </c>
      <c r="P71"/>
    </row>
    <row r="72" spans="1:16" ht="30" customHeight="1" x14ac:dyDescent="0.25">
      <c r="A72" s="21" t="s">
        <v>67</v>
      </c>
      <c r="B72" s="9">
        <v>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1</v>
      </c>
      <c r="M72" s="10"/>
      <c r="N72" s="9">
        <f t="shared" si="1"/>
        <v>2</v>
      </c>
      <c r="P72"/>
    </row>
    <row r="73" spans="1:16" ht="30" customHeight="1" x14ac:dyDescent="0.25">
      <c r="A73" s="21" t="s">
        <v>122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1</v>
      </c>
      <c r="M73" s="10"/>
      <c r="N73" s="9">
        <f t="shared" si="1"/>
        <v>1</v>
      </c>
      <c r="P73"/>
    </row>
    <row r="74" spans="1:16" ht="30" customHeight="1" x14ac:dyDescent="0.25">
      <c r="A74" s="21" t="s">
        <v>68</v>
      </c>
      <c r="B74" s="9">
        <v>1</v>
      </c>
      <c r="C74" s="9">
        <v>0</v>
      </c>
      <c r="D74" s="9">
        <v>0</v>
      </c>
      <c r="E74" s="9">
        <v>1</v>
      </c>
      <c r="F74" s="9">
        <v>1</v>
      </c>
      <c r="G74" s="9">
        <v>0</v>
      </c>
      <c r="H74" s="9">
        <v>0</v>
      </c>
      <c r="I74" s="9">
        <v>0</v>
      </c>
      <c r="J74" s="9">
        <v>1</v>
      </c>
      <c r="K74" s="9">
        <v>1</v>
      </c>
      <c r="L74" s="9">
        <v>1</v>
      </c>
      <c r="M74" s="10"/>
      <c r="N74" s="9">
        <f t="shared" si="1"/>
        <v>6</v>
      </c>
      <c r="P74"/>
    </row>
    <row r="75" spans="1:16" ht="30" customHeight="1" x14ac:dyDescent="0.25">
      <c r="A75" s="21" t="s">
        <v>93</v>
      </c>
      <c r="B75" s="9">
        <v>0</v>
      </c>
      <c r="C75" s="9">
        <v>0</v>
      </c>
      <c r="D75" s="9">
        <v>0</v>
      </c>
      <c r="E75" s="9">
        <v>0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1</v>
      </c>
      <c r="M75" s="10"/>
      <c r="N75" s="9">
        <f t="shared" si="1"/>
        <v>2</v>
      </c>
      <c r="P75"/>
    </row>
    <row r="76" spans="1:16" ht="30" customHeight="1" x14ac:dyDescent="0.25">
      <c r="A76" s="21" t="s">
        <v>123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1</v>
      </c>
      <c r="M76" s="10"/>
      <c r="N76" s="9">
        <f t="shared" si="1"/>
        <v>1</v>
      </c>
      <c r="P76"/>
    </row>
    <row r="77" spans="1:16" ht="30" customHeight="1" x14ac:dyDescent="0.25">
      <c r="A77" s="21" t="s">
        <v>69</v>
      </c>
      <c r="B77" s="9">
        <v>1</v>
      </c>
      <c r="C77" s="9">
        <v>1</v>
      </c>
      <c r="D77" s="9">
        <v>0</v>
      </c>
      <c r="E77" s="9">
        <v>0</v>
      </c>
      <c r="F77" s="9">
        <v>1</v>
      </c>
      <c r="G77" s="9">
        <v>0</v>
      </c>
      <c r="H77" s="9">
        <v>0</v>
      </c>
      <c r="I77" s="9">
        <v>2</v>
      </c>
      <c r="J77" s="9">
        <v>0</v>
      </c>
      <c r="K77" s="9">
        <v>1</v>
      </c>
      <c r="L77" s="9">
        <v>4</v>
      </c>
      <c r="M77" s="10"/>
      <c r="N77" s="9">
        <f t="shared" si="1"/>
        <v>10</v>
      </c>
      <c r="P77"/>
    </row>
    <row r="78" spans="1:16" ht="30" customHeight="1" x14ac:dyDescent="0.25">
      <c r="A78" s="21" t="s">
        <v>56</v>
      </c>
      <c r="B78" s="9">
        <v>3</v>
      </c>
      <c r="C78" s="9">
        <v>0</v>
      </c>
      <c r="D78" s="9">
        <v>2</v>
      </c>
      <c r="E78" s="9">
        <v>1</v>
      </c>
      <c r="F78" s="9">
        <v>0</v>
      </c>
      <c r="G78" s="9">
        <v>0</v>
      </c>
      <c r="H78" s="9">
        <v>0</v>
      </c>
      <c r="I78" s="9">
        <v>0</v>
      </c>
      <c r="J78" s="9">
        <v>1</v>
      </c>
      <c r="K78" s="9">
        <v>3</v>
      </c>
      <c r="L78" s="9">
        <v>1</v>
      </c>
      <c r="M78" s="10"/>
      <c r="N78" s="9">
        <f t="shared" si="1"/>
        <v>11</v>
      </c>
      <c r="P78"/>
    </row>
    <row r="79" spans="1:16" ht="30" customHeight="1" x14ac:dyDescent="0.25">
      <c r="A79" s="21" t="s">
        <v>70</v>
      </c>
      <c r="B79" s="9">
        <v>13</v>
      </c>
      <c r="C79" s="9">
        <v>5</v>
      </c>
      <c r="D79" s="9">
        <v>0</v>
      </c>
      <c r="E79" s="9">
        <v>0</v>
      </c>
      <c r="F79" s="9">
        <v>7</v>
      </c>
      <c r="G79" s="9">
        <v>0</v>
      </c>
      <c r="H79" s="9">
        <v>13</v>
      </c>
      <c r="I79" s="9">
        <v>9</v>
      </c>
      <c r="J79" s="9">
        <v>6</v>
      </c>
      <c r="K79" s="9">
        <v>0</v>
      </c>
      <c r="L79" s="9">
        <v>12</v>
      </c>
      <c r="M79" s="10"/>
      <c r="N79" s="9">
        <f t="shared" si="1"/>
        <v>65</v>
      </c>
      <c r="P79"/>
    </row>
    <row r="80" spans="1:16" ht="30" customHeight="1" x14ac:dyDescent="0.25">
      <c r="A80" s="21" t="s">
        <v>119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1</v>
      </c>
      <c r="L80" s="9">
        <v>0</v>
      </c>
      <c r="M80" s="10"/>
      <c r="N80" s="9">
        <f t="shared" si="1"/>
        <v>1</v>
      </c>
      <c r="P80"/>
    </row>
    <row r="81" spans="1:16" ht="30" customHeight="1" x14ac:dyDescent="0.25">
      <c r="A81" s="21" t="s">
        <v>112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10"/>
      <c r="N81" s="9">
        <f t="shared" si="1"/>
        <v>1</v>
      </c>
      <c r="P81"/>
    </row>
    <row r="82" spans="1:16" ht="30" customHeight="1" x14ac:dyDescent="0.25">
      <c r="A82" s="21" t="s">
        <v>87</v>
      </c>
      <c r="B82" s="9">
        <v>0</v>
      </c>
      <c r="C82" s="9">
        <v>0</v>
      </c>
      <c r="D82" s="9">
        <v>0</v>
      </c>
      <c r="E82" s="9">
        <v>1</v>
      </c>
      <c r="F82" s="9">
        <v>0</v>
      </c>
      <c r="G82" s="9">
        <v>0</v>
      </c>
      <c r="H82" s="9">
        <v>0</v>
      </c>
      <c r="I82" s="9">
        <v>1</v>
      </c>
      <c r="J82" s="9">
        <v>0</v>
      </c>
      <c r="K82" s="9">
        <v>2</v>
      </c>
      <c r="L82" s="9">
        <v>1</v>
      </c>
      <c r="M82" s="10"/>
      <c r="N82" s="9">
        <f t="shared" si="1"/>
        <v>5</v>
      </c>
      <c r="P82"/>
    </row>
    <row r="83" spans="1:16" ht="30" customHeight="1" x14ac:dyDescent="0.25">
      <c r="A83" s="21" t="s">
        <v>113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1</v>
      </c>
      <c r="K83" s="9">
        <v>0</v>
      </c>
      <c r="L83" s="9">
        <v>0</v>
      </c>
      <c r="M83" s="10"/>
      <c r="N83" s="9">
        <f t="shared" si="1"/>
        <v>1</v>
      </c>
      <c r="P83"/>
    </row>
    <row r="84" spans="1:16" ht="30" customHeight="1" x14ac:dyDescent="0.25">
      <c r="A84" s="21" t="s">
        <v>114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</v>
      </c>
      <c r="K84" s="9">
        <v>0</v>
      </c>
      <c r="L84" s="9">
        <v>0</v>
      </c>
      <c r="M84" s="10"/>
      <c r="N84" s="9">
        <f t="shared" si="1"/>
        <v>1</v>
      </c>
      <c r="P84"/>
    </row>
    <row r="85" spans="1:16" ht="30" customHeight="1" x14ac:dyDescent="0.25">
      <c r="A85" s="21" t="s">
        <v>71</v>
      </c>
      <c r="B85" s="9">
        <v>10</v>
      </c>
      <c r="C85" s="9">
        <v>3</v>
      </c>
      <c r="D85" s="9">
        <v>5</v>
      </c>
      <c r="E85" s="9">
        <v>3</v>
      </c>
      <c r="F85" s="9">
        <v>5</v>
      </c>
      <c r="G85" s="9">
        <v>3</v>
      </c>
      <c r="H85" s="9">
        <v>3</v>
      </c>
      <c r="I85" s="9">
        <v>4</v>
      </c>
      <c r="J85" s="9">
        <v>4</v>
      </c>
      <c r="K85" s="9">
        <v>4</v>
      </c>
      <c r="L85" s="9">
        <v>1</v>
      </c>
      <c r="M85" s="10"/>
      <c r="N85" s="9">
        <f t="shared" si="1"/>
        <v>45</v>
      </c>
      <c r="P85"/>
    </row>
    <row r="86" spans="1:16" ht="30" customHeight="1" x14ac:dyDescent="0.25">
      <c r="A86" s="21" t="s">
        <v>57</v>
      </c>
      <c r="B86" s="9">
        <v>1</v>
      </c>
      <c r="C86" s="9">
        <v>1</v>
      </c>
      <c r="D86" s="9">
        <v>4</v>
      </c>
      <c r="E86" s="9">
        <v>2</v>
      </c>
      <c r="F86" s="9">
        <v>1</v>
      </c>
      <c r="G86" s="9">
        <v>3</v>
      </c>
      <c r="H86" s="9">
        <v>2</v>
      </c>
      <c r="I86" s="9">
        <v>2</v>
      </c>
      <c r="J86" s="9">
        <v>1</v>
      </c>
      <c r="K86" s="9">
        <v>1</v>
      </c>
      <c r="L86" s="9">
        <v>3</v>
      </c>
      <c r="M86" s="10"/>
      <c r="N86" s="9">
        <f t="shared" si="1"/>
        <v>21</v>
      </c>
      <c r="P86"/>
    </row>
    <row r="87" spans="1:16" ht="30" customHeight="1" x14ac:dyDescent="0.25">
      <c r="A87" s="21" t="s">
        <v>72</v>
      </c>
      <c r="B87" s="9">
        <v>1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1</v>
      </c>
      <c r="J87" s="9">
        <v>0</v>
      </c>
      <c r="K87" s="9">
        <v>0</v>
      </c>
      <c r="L87" s="9">
        <v>0</v>
      </c>
      <c r="M87" s="10"/>
      <c r="N87" s="9">
        <f t="shared" si="1"/>
        <v>2</v>
      </c>
      <c r="P87"/>
    </row>
    <row r="88" spans="1:16" ht="30" customHeight="1" x14ac:dyDescent="0.25">
      <c r="A88" s="21" t="s">
        <v>102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10"/>
      <c r="N88" s="9">
        <f t="shared" si="1"/>
        <v>1</v>
      </c>
      <c r="P88"/>
    </row>
    <row r="89" spans="1:16" ht="30" customHeight="1" x14ac:dyDescent="0.25">
      <c r="A89" s="21" t="s">
        <v>58</v>
      </c>
      <c r="B89" s="9">
        <v>43</v>
      </c>
      <c r="C89" s="9">
        <v>90</v>
      </c>
      <c r="D89" s="9">
        <v>55</v>
      </c>
      <c r="E89" s="9">
        <v>4</v>
      </c>
      <c r="F89" s="9">
        <v>8</v>
      </c>
      <c r="G89" s="9">
        <v>10</v>
      </c>
      <c r="H89" s="9">
        <v>2</v>
      </c>
      <c r="I89" s="9">
        <v>3</v>
      </c>
      <c r="J89" s="9">
        <v>0</v>
      </c>
      <c r="K89" s="9">
        <v>0</v>
      </c>
      <c r="L89" s="9">
        <v>1</v>
      </c>
      <c r="M89" s="10"/>
      <c r="N89" s="9">
        <f t="shared" si="1"/>
        <v>216</v>
      </c>
      <c r="P89"/>
    </row>
    <row r="90" spans="1:16" ht="30" customHeight="1" x14ac:dyDescent="0.25">
      <c r="A90" s="21" t="s">
        <v>94</v>
      </c>
      <c r="B90" s="9">
        <v>0</v>
      </c>
      <c r="C90" s="9">
        <v>0</v>
      </c>
      <c r="D90" s="9">
        <v>0</v>
      </c>
      <c r="E90" s="9">
        <v>0</v>
      </c>
      <c r="F90" s="9">
        <v>1</v>
      </c>
      <c r="G90" s="9">
        <v>0</v>
      </c>
      <c r="H90" s="9">
        <v>0</v>
      </c>
      <c r="I90" s="9">
        <v>1</v>
      </c>
      <c r="J90" s="9">
        <v>0</v>
      </c>
      <c r="K90" s="9">
        <v>0</v>
      </c>
      <c r="L90" s="9">
        <v>1</v>
      </c>
      <c r="M90" s="10"/>
      <c r="N90" s="9">
        <f t="shared" si="1"/>
        <v>3</v>
      </c>
      <c r="P90"/>
    </row>
    <row r="91" spans="1:16" ht="30" customHeight="1" x14ac:dyDescent="0.25">
      <c r="A91" s="21" t="s">
        <v>90</v>
      </c>
      <c r="B91" s="9">
        <v>0</v>
      </c>
      <c r="C91" s="9">
        <v>0</v>
      </c>
      <c r="D91" s="9">
        <v>0</v>
      </c>
      <c r="E91" s="9">
        <v>1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1</v>
      </c>
      <c r="M91" s="10"/>
      <c r="N91" s="9">
        <f t="shared" si="1"/>
        <v>2</v>
      </c>
      <c r="P91"/>
    </row>
    <row r="92" spans="1:16" ht="30" customHeight="1" x14ac:dyDescent="0.25">
      <c r="A92" s="21" t="s">
        <v>124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1</v>
      </c>
      <c r="M92" s="10"/>
      <c r="N92" s="9">
        <f t="shared" si="1"/>
        <v>1</v>
      </c>
      <c r="P92"/>
    </row>
    <row r="93" spans="1:16" ht="30" customHeight="1" x14ac:dyDescent="0.25">
      <c r="A93" s="21" t="s">
        <v>73</v>
      </c>
      <c r="B93" s="9">
        <v>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0"/>
      <c r="N93" s="9">
        <f t="shared" si="1"/>
        <v>1</v>
      </c>
      <c r="P93"/>
    </row>
    <row r="94" spans="1:16" ht="30" customHeight="1" x14ac:dyDescent="0.25">
      <c r="A94" s="21" t="s">
        <v>103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1</v>
      </c>
      <c r="I94" s="9">
        <v>0</v>
      </c>
      <c r="J94" s="9">
        <v>0</v>
      </c>
      <c r="K94" s="9">
        <v>0</v>
      </c>
      <c r="L94" s="9">
        <v>0</v>
      </c>
      <c r="M94" s="10"/>
      <c r="N94" s="9">
        <f t="shared" si="1"/>
        <v>1</v>
      </c>
      <c r="P94"/>
    </row>
    <row r="95" spans="1:16" ht="30" customHeight="1" x14ac:dyDescent="0.25">
      <c r="A95" s="21" t="s">
        <v>115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1</v>
      </c>
      <c r="K95" s="9">
        <v>0</v>
      </c>
      <c r="L95" s="9">
        <v>0</v>
      </c>
      <c r="M95" s="10"/>
      <c r="N95" s="9">
        <f t="shared" si="1"/>
        <v>1</v>
      </c>
      <c r="P95"/>
    </row>
    <row r="96" spans="1:16" ht="30" customHeight="1" x14ac:dyDescent="0.25">
      <c r="A96" s="21" t="s">
        <v>110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1</v>
      </c>
      <c r="J96" s="9">
        <v>1</v>
      </c>
      <c r="K96" s="9">
        <v>0</v>
      </c>
      <c r="L96" s="9">
        <v>0</v>
      </c>
      <c r="M96" s="10"/>
      <c r="N96" s="9">
        <f t="shared" si="1"/>
        <v>2</v>
      </c>
      <c r="P96"/>
    </row>
    <row r="97" spans="1:16" ht="30" customHeight="1" x14ac:dyDescent="0.25">
      <c r="A97" s="21" t="s">
        <v>99</v>
      </c>
      <c r="B97" s="9">
        <v>0</v>
      </c>
      <c r="C97" s="9">
        <v>0</v>
      </c>
      <c r="D97" s="9">
        <v>0</v>
      </c>
      <c r="E97" s="9">
        <v>0</v>
      </c>
      <c r="F97" s="9">
        <v>1</v>
      </c>
      <c r="G97" s="9">
        <v>1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10"/>
      <c r="N97" s="9">
        <f t="shared" si="1"/>
        <v>2</v>
      </c>
      <c r="P97"/>
    </row>
    <row r="98" spans="1:16" ht="30" customHeight="1" x14ac:dyDescent="0.25">
      <c r="A98" s="21" t="s">
        <v>74</v>
      </c>
      <c r="B98" s="9">
        <v>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10"/>
      <c r="N98" s="9">
        <f t="shared" si="1"/>
        <v>1</v>
      </c>
      <c r="P98" s="20"/>
    </row>
    <row r="99" spans="1:16" ht="30" customHeight="1" x14ac:dyDescent="0.25">
      <c r="A99" s="21" t="s">
        <v>59</v>
      </c>
      <c r="B99" s="9">
        <v>3</v>
      </c>
      <c r="C99" s="9">
        <v>6</v>
      </c>
      <c r="D99" s="9">
        <v>3</v>
      </c>
      <c r="E99" s="9">
        <v>7</v>
      </c>
      <c r="F99" s="9">
        <v>5</v>
      </c>
      <c r="G99" s="9">
        <v>3</v>
      </c>
      <c r="H99" s="9">
        <v>7</v>
      </c>
      <c r="I99" s="9">
        <v>4</v>
      </c>
      <c r="J99" s="9">
        <v>5</v>
      </c>
      <c r="K99" s="9">
        <v>4</v>
      </c>
      <c r="L99" s="9">
        <v>11</v>
      </c>
      <c r="M99" s="10"/>
      <c r="N99" s="9">
        <f t="shared" si="1"/>
        <v>58</v>
      </c>
      <c r="P99" s="20"/>
    </row>
    <row r="100" spans="1:16" ht="30" customHeight="1" x14ac:dyDescent="0.25">
      <c r="A100" s="21" t="s">
        <v>60</v>
      </c>
      <c r="B100" s="9">
        <v>2</v>
      </c>
      <c r="C100" s="9">
        <v>3</v>
      </c>
      <c r="D100" s="9">
        <v>2</v>
      </c>
      <c r="E100" s="9">
        <v>5</v>
      </c>
      <c r="F100" s="9">
        <v>3</v>
      </c>
      <c r="G100" s="9">
        <v>9</v>
      </c>
      <c r="H100" s="9">
        <v>3</v>
      </c>
      <c r="I100" s="9">
        <v>8</v>
      </c>
      <c r="J100" s="9">
        <v>0</v>
      </c>
      <c r="K100" s="9">
        <v>3</v>
      </c>
      <c r="L100" s="9">
        <v>7</v>
      </c>
      <c r="M100" s="10"/>
      <c r="N100" s="9">
        <f t="shared" si="1"/>
        <v>45</v>
      </c>
      <c r="P100" s="20"/>
    </row>
    <row r="101" spans="1:16" ht="30" customHeight="1" x14ac:dyDescent="0.25">
      <c r="A101" s="21" t="s">
        <v>125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1</v>
      </c>
      <c r="M101" s="10"/>
      <c r="N101" s="9">
        <f t="shared" si="1"/>
        <v>1</v>
      </c>
      <c r="P101" s="20"/>
    </row>
    <row r="102" spans="1:16" ht="30" customHeight="1" x14ac:dyDescent="0.25">
      <c r="A102" s="21" t="s">
        <v>111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1</v>
      </c>
      <c r="K102" s="9">
        <v>0</v>
      </c>
      <c r="L102" s="9">
        <v>0</v>
      </c>
      <c r="M102" s="10"/>
      <c r="N102" s="9">
        <f t="shared" si="1"/>
        <v>2</v>
      </c>
      <c r="P102" s="20"/>
    </row>
    <row r="103" spans="1:16" ht="30" customHeight="1" x14ac:dyDescent="0.25">
      <c r="A103" s="21" t="s">
        <v>104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10"/>
      <c r="N103" s="9">
        <f t="shared" si="1"/>
        <v>1</v>
      </c>
      <c r="P103" s="20"/>
    </row>
    <row r="104" spans="1:16" ht="30" customHeight="1" x14ac:dyDescent="0.25">
      <c r="A104" s="21" t="s">
        <v>76</v>
      </c>
      <c r="B104" s="9">
        <v>1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10"/>
      <c r="N104" s="9">
        <f t="shared" si="1"/>
        <v>1</v>
      </c>
    </row>
    <row r="105" spans="1:16" ht="30" customHeight="1" x14ac:dyDescent="0.25">
      <c r="A105" s="21" t="s">
        <v>105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1</v>
      </c>
      <c r="J105" s="9">
        <v>1</v>
      </c>
      <c r="K105" s="9">
        <v>0</v>
      </c>
      <c r="L105" s="9">
        <v>1</v>
      </c>
      <c r="M105" s="10"/>
      <c r="N105" s="9">
        <f t="shared" si="1"/>
        <v>4</v>
      </c>
    </row>
    <row r="106" spans="1:16" ht="30" customHeight="1" x14ac:dyDescent="0.25">
      <c r="A106" s="21" t="s">
        <v>61</v>
      </c>
      <c r="B106" s="9">
        <v>0</v>
      </c>
      <c r="C106" s="9">
        <v>0</v>
      </c>
      <c r="D106" s="9">
        <v>1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10"/>
      <c r="N106" s="9">
        <f t="shared" si="1"/>
        <v>1</v>
      </c>
    </row>
    <row r="107" spans="1:16" ht="30" customHeight="1" x14ac:dyDescent="0.25">
      <c r="A107" s="21" t="s">
        <v>88</v>
      </c>
      <c r="B107" s="9">
        <v>0</v>
      </c>
      <c r="C107" s="9">
        <v>0</v>
      </c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10"/>
      <c r="N107" s="9">
        <f t="shared" si="1"/>
        <v>1</v>
      </c>
    </row>
    <row r="108" spans="1:16" ht="30" customHeight="1" x14ac:dyDescent="0.25">
      <c r="A108" s="21" t="s">
        <v>106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1</v>
      </c>
      <c r="I108" s="9">
        <v>0</v>
      </c>
      <c r="J108" s="9">
        <v>0</v>
      </c>
      <c r="K108" s="9">
        <v>0</v>
      </c>
      <c r="L108" s="9">
        <v>1</v>
      </c>
      <c r="M108" s="10"/>
      <c r="N108" s="9">
        <f t="shared" si="1"/>
        <v>2</v>
      </c>
    </row>
    <row r="109" spans="1:16" ht="30" customHeight="1" x14ac:dyDescent="0.25">
      <c r="A109" s="21" t="s">
        <v>91</v>
      </c>
      <c r="B109" s="9">
        <v>0</v>
      </c>
      <c r="C109" s="9">
        <v>0</v>
      </c>
      <c r="D109" s="9">
        <v>2</v>
      </c>
      <c r="E109" s="9">
        <v>1</v>
      </c>
      <c r="F109" s="9">
        <v>5</v>
      </c>
      <c r="G109" s="9">
        <v>7</v>
      </c>
      <c r="H109" s="9">
        <v>4</v>
      </c>
      <c r="I109" s="9">
        <v>1</v>
      </c>
      <c r="J109" s="9">
        <v>0</v>
      </c>
      <c r="K109" s="9">
        <v>0</v>
      </c>
      <c r="L109" s="9">
        <v>0</v>
      </c>
      <c r="M109" s="10"/>
      <c r="N109" s="9">
        <f t="shared" si="1"/>
        <v>20</v>
      </c>
    </row>
    <row r="110" spans="1:16" ht="30" customHeight="1" x14ac:dyDescent="0.25">
      <c r="A110" s="21" t="s">
        <v>126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1</v>
      </c>
      <c r="M110" s="10"/>
      <c r="N110" s="9">
        <f t="shared" si="1"/>
        <v>1</v>
      </c>
    </row>
    <row r="111" spans="1:16" ht="30" customHeight="1" x14ac:dyDescent="0.25">
      <c r="A111" s="21" t="s">
        <v>77</v>
      </c>
      <c r="B111" s="9">
        <v>1</v>
      </c>
      <c r="C111" s="9">
        <v>0</v>
      </c>
      <c r="D111" s="9">
        <v>0</v>
      </c>
      <c r="E111" s="9">
        <v>0</v>
      </c>
      <c r="F111" s="9">
        <v>0</v>
      </c>
      <c r="G111" s="9"/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10"/>
      <c r="N111" s="9">
        <f t="shared" si="1"/>
        <v>1</v>
      </c>
    </row>
    <row r="112" spans="1:16" ht="30" customHeight="1" x14ac:dyDescent="0.25">
      <c r="A112" s="21" t="s">
        <v>116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1</v>
      </c>
      <c r="K112" s="9">
        <v>0</v>
      </c>
      <c r="L112" s="9">
        <v>1</v>
      </c>
      <c r="M112" s="10"/>
      <c r="N112" s="9">
        <f t="shared" si="1"/>
        <v>2</v>
      </c>
    </row>
    <row r="113" spans="1:18" ht="30" customHeight="1" x14ac:dyDescent="0.25">
      <c r="A113" s="21" t="s">
        <v>85</v>
      </c>
      <c r="B113" s="9">
        <v>1</v>
      </c>
      <c r="C113" s="9">
        <v>1</v>
      </c>
      <c r="D113" s="9">
        <v>1</v>
      </c>
      <c r="E113" s="9">
        <v>1</v>
      </c>
      <c r="F113" s="9">
        <v>0</v>
      </c>
      <c r="G113" s="9">
        <v>2</v>
      </c>
      <c r="H113" s="9">
        <v>0</v>
      </c>
      <c r="I113" s="9">
        <v>0</v>
      </c>
      <c r="J113" s="9">
        <v>0</v>
      </c>
      <c r="K113" s="9">
        <v>3</v>
      </c>
      <c r="L113" s="9">
        <v>6</v>
      </c>
      <c r="M113" s="10"/>
      <c r="N113" s="9">
        <f t="shared" si="1"/>
        <v>15</v>
      </c>
    </row>
    <row r="114" spans="1:18" ht="30" customHeight="1" x14ac:dyDescent="0.25">
      <c r="A114" s="21" t="s">
        <v>96</v>
      </c>
      <c r="B114" s="9">
        <v>0</v>
      </c>
      <c r="C114" s="9">
        <v>0</v>
      </c>
      <c r="D114" s="9">
        <v>0</v>
      </c>
      <c r="E114" s="9">
        <v>0</v>
      </c>
      <c r="F114" s="9">
        <v>1</v>
      </c>
      <c r="G114" s="9">
        <v>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10"/>
      <c r="N114" s="9">
        <f t="shared" si="1"/>
        <v>2</v>
      </c>
    </row>
    <row r="115" spans="1:18" ht="30" customHeight="1" x14ac:dyDescent="0.25">
      <c r="A115" s="21" t="s">
        <v>63</v>
      </c>
      <c r="B115" s="9">
        <v>2</v>
      </c>
      <c r="C115" s="9">
        <v>2</v>
      </c>
      <c r="D115" s="9">
        <v>1</v>
      </c>
      <c r="E115" s="9">
        <v>0</v>
      </c>
      <c r="F115" s="9">
        <v>3</v>
      </c>
      <c r="G115" s="9">
        <v>3</v>
      </c>
      <c r="H115" s="9">
        <v>4</v>
      </c>
      <c r="I115" s="9">
        <v>8</v>
      </c>
      <c r="J115" s="9">
        <v>4</v>
      </c>
      <c r="K115" s="9">
        <v>3</v>
      </c>
      <c r="L115" s="9">
        <v>4</v>
      </c>
      <c r="M115" s="10"/>
      <c r="N115" s="9">
        <f t="shared" si="1"/>
        <v>34</v>
      </c>
    </row>
    <row r="116" spans="1:18" ht="30" customHeight="1" x14ac:dyDescent="0.25">
      <c r="A116" s="21" t="s">
        <v>64</v>
      </c>
      <c r="B116" s="9">
        <v>0</v>
      </c>
      <c r="C116" s="9">
        <v>0</v>
      </c>
      <c r="D116" s="9">
        <v>1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10"/>
      <c r="N116" s="9">
        <f t="shared" si="1"/>
        <v>1</v>
      </c>
    </row>
    <row r="117" spans="1:18" ht="30" customHeight="1" x14ac:dyDescent="0.25">
      <c r="A117" s="21" t="s">
        <v>127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1</v>
      </c>
      <c r="M117" s="10"/>
      <c r="N117" s="9">
        <f t="shared" si="1"/>
        <v>1</v>
      </c>
    </row>
    <row r="118" spans="1:18" ht="30" customHeight="1" x14ac:dyDescent="0.25">
      <c r="A118" s="21" t="s">
        <v>89</v>
      </c>
      <c r="B118" s="9">
        <v>0</v>
      </c>
      <c r="C118" s="9">
        <v>0</v>
      </c>
      <c r="D118" s="9">
        <v>0</v>
      </c>
      <c r="E118" s="9">
        <v>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10"/>
      <c r="N118" s="9">
        <f t="shared" si="1"/>
        <v>1</v>
      </c>
    </row>
    <row r="119" spans="1:18" ht="30" customHeight="1" x14ac:dyDescent="0.25">
      <c r="A119" s="21" t="s">
        <v>97</v>
      </c>
      <c r="B119" s="9">
        <v>0</v>
      </c>
      <c r="C119" s="9">
        <v>0</v>
      </c>
      <c r="D119" s="9">
        <v>0</v>
      </c>
      <c r="E119" s="9">
        <v>0</v>
      </c>
      <c r="F119" s="9">
        <v>1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10"/>
      <c r="N119" s="9">
        <f t="shared" si="1"/>
        <v>1</v>
      </c>
    </row>
    <row r="120" spans="1:18" ht="30" customHeight="1" x14ac:dyDescent="0.25">
      <c r="A120" s="21" t="s">
        <v>100</v>
      </c>
      <c r="B120" s="9">
        <v>1</v>
      </c>
      <c r="C120" s="9">
        <v>0</v>
      </c>
      <c r="D120" s="9">
        <v>0</v>
      </c>
      <c r="E120" s="9">
        <v>0</v>
      </c>
      <c r="F120" s="9">
        <v>0</v>
      </c>
      <c r="G120" s="9">
        <v>1</v>
      </c>
      <c r="H120" s="9">
        <v>0</v>
      </c>
      <c r="I120" s="9">
        <v>0</v>
      </c>
      <c r="J120" s="9">
        <v>0</v>
      </c>
      <c r="K120" s="9">
        <v>7</v>
      </c>
      <c r="L120" s="9">
        <v>0</v>
      </c>
      <c r="M120" s="10"/>
      <c r="N120" s="9">
        <f t="shared" si="1"/>
        <v>9</v>
      </c>
    </row>
    <row r="121" spans="1:18" ht="30" customHeight="1" x14ac:dyDescent="0.25">
      <c r="A121" s="21" t="s">
        <v>117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1</v>
      </c>
      <c r="K121" s="9">
        <v>0</v>
      </c>
      <c r="L121" s="9">
        <v>1</v>
      </c>
      <c r="M121" s="10"/>
      <c r="N121" s="9">
        <f t="shared" si="1"/>
        <v>2</v>
      </c>
    </row>
    <row r="122" spans="1:18" ht="30" customHeight="1" x14ac:dyDescent="0.25">
      <c r="A122" s="21" t="s">
        <v>80</v>
      </c>
      <c r="B122" s="9">
        <f t="shared" ref="B122:H122" si="2">SUM(B68:B120)</f>
        <v>90</v>
      </c>
      <c r="C122" s="9">
        <f t="shared" si="2"/>
        <v>114</v>
      </c>
      <c r="D122" s="9">
        <f t="shared" si="2"/>
        <v>78</v>
      </c>
      <c r="E122" s="9">
        <f t="shared" si="2"/>
        <v>30</v>
      </c>
      <c r="F122" s="9">
        <f t="shared" si="2"/>
        <v>46</v>
      </c>
      <c r="G122" s="9">
        <f t="shared" si="2"/>
        <v>46</v>
      </c>
      <c r="H122" s="9">
        <f t="shared" si="2"/>
        <v>46</v>
      </c>
      <c r="I122" s="9">
        <f>SUM(I67:I121)</f>
        <v>50</v>
      </c>
      <c r="J122" s="9">
        <f>SUM(J67:J121)</f>
        <v>34</v>
      </c>
      <c r="K122" s="9">
        <f>SUM(K68:K120)</f>
        <v>34</v>
      </c>
      <c r="L122" s="9">
        <f>SUM(L66:L121)</f>
        <v>70</v>
      </c>
      <c r="M122" s="9">
        <f>SUM(M68:M120)</f>
        <v>0</v>
      </c>
      <c r="N122" s="9">
        <f>SUM(N68:N121)</f>
        <v>632</v>
      </c>
      <c r="R122" s="17"/>
    </row>
    <row r="123" spans="1:18" x14ac:dyDescent="0.25">
      <c r="R123" s="17"/>
    </row>
  </sheetData>
  <mergeCells count="40">
    <mergeCell ref="A57:M57"/>
    <mergeCell ref="A58:M58"/>
    <mergeCell ref="A59:M59"/>
    <mergeCell ref="A60:M60"/>
    <mergeCell ref="A49:M49"/>
    <mergeCell ref="A50:M50"/>
    <mergeCell ref="A51:M51"/>
    <mergeCell ref="A54:N54"/>
    <mergeCell ref="A55:N55"/>
    <mergeCell ref="A56:M56"/>
    <mergeCell ref="A48:M48"/>
    <mergeCell ref="A31:M31"/>
    <mergeCell ref="A32:M32"/>
    <mergeCell ref="A33:M33"/>
    <mergeCell ref="A37:M37"/>
    <mergeCell ref="A38:M38"/>
    <mergeCell ref="A39:M39"/>
    <mergeCell ref="A40:M40"/>
    <mergeCell ref="A41:M41"/>
    <mergeCell ref="A45:M45"/>
    <mergeCell ref="A46:M46"/>
    <mergeCell ref="A47:M4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18:M18"/>
    <mergeCell ref="B2:N2"/>
    <mergeCell ref="A11:L11"/>
    <mergeCell ref="A12:L12"/>
    <mergeCell ref="A13:L13"/>
    <mergeCell ref="A17:M1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2"/>
  <sheetViews>
    <sheetView tabSelected="1" topLeftCell="A117" workbookViewId="0">
      <selection activeCell="R125" sqref="R125"/>
    </sheetView>
  </sheetViews>
  <sheetFormatPr defaultRowHeight="15.75" x14ac:dyDescent="0.25"/>
  <cols>
    <col min="1" max="1" width="26.7109375" style="3" customWidth="1"/>
    <col min="2" max="13" width="9.140625" style="3"/>
    <col min="14" max="14" width="9.140625" style="3" customWidth="1"/>
    <col min="15" max="16384" width="9.140625" style="3"/>
  </cols>
  <sheetData>
    <row r="2" spans="1:14" s="2" customFormat="1" ht="18.75" x14ac:dyDescent="0.3">
      <c r="B2" s="38" t="s">
        <v>43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5" spans="1:14" x14ac:dyDescent="0.25">
      <c r="A5" s="4"/>
      <c r="B5" s="5" t="s">
        <v>0</v>
      </c>
      <c r="C5" s="5" t="s">
        <v>1</v>
      </c>
      <c r="D5" s="5" t="s">
        <v>54</v>
      </c>
      <c r="E5" s="5" t="s">
        <v>37</v>
      </c>
      <c r="F5" s="5" t="s">
        <v>38</v>
      </c>
      <c r="G5" s="5" t="s">
        <v>3</v>
      </c>
      <c r="H5" s="5" t="s">
        <v>4</v>
      </c>
      <c r="I5" s="5" t="s">
        <v>39</v>
      </c>
      <c r="J5" s="5" t="s">
        <v>40</v>
      </c>
      <c r="K5" s="5" t="s">
        <v>5</v>
      </c>
      <c r="L5" s="5" t="s">
        <v>41</v>
      </c>
      <c r="M5" s="5" t="s">
        <v>42</v>
      </c>
      <c r="N5" s="5" t="s">
        <v>6</v>
      </c>
    </row>
    <row r="6" spans="1:14" ht="30" customHeight="1" x14ac:dyDescent="0.25">
      <c r="A6" s="8" t="s">
        <v>7</v>
      </c>
      <c r="B6" s="9">
        <v>42</v>
      </c>
      <c r="C6" s="9">
        <v>34</v>
      </c>
      <c r="D6" s="9">
        <v>20</v>
      </c>
      <c r="E6" s="9">
        <v>11</v>
      </c>
      <c r="F6" s="9">
        <v>17</v>
      </c>
      <c r="G6" s="9">
        <v>14</v>
      </c>
      <c r="H6" s="9">
        <v>33</v>
      </c>
      <c r="I6" s="9">
        <v>28</v>
      </c>
      <c r="J6" s="9">
        <v>25</v>
      </c>
      <c r="K6" s="9">
        <v>42</v>
      </c>
      <c r="L6" s="9">
        <f>(14+19+36)</f>
        <v>69</v>
      </c>
      <c r="M6" s="10">
        <v>59</v>
      </c>
      <c r="N6" s="6">
        <f>SUM(B6:M6)</f>
        <v>394</v>
      </c>
    </row>
    <row r="7" spans="1:14" ht="30" customHeight="1" x14ac:dyDescent="0.25">
      <c r="A7" s="8" t="s">
        <v>8</v>
      </c>
      <c r="B7" s="9">
        <v>4885</v>
      </c>
      <c r="C7" s="9">
        <v>4614</v>
      </c>
      <c r="D7" s="9">
        <v>4686</v>
      </c>
      <c r="E7" s="9">
        <v>4340</v>
      </c>
      <c r="F7" s="9">
        <v>4582</v>
      </c>
      <c r="G7" s="9">
        <v>5143</v>
      </c>
      <c r="H7" s="9">
        <v>5039</v>
      </c>
      <c r="I7" s="9">
        <v>6118</v>
      </c>
      <c r="J7" s="9">
        <v>4864</v>
      </c>
      <c r="K7" s="9">
        <v>5468</v>
      </c>
      <c r="L7" s="9">
        <v>9452</v>
      </c>
      <c r="M7" s="9">
        <v>8523</v>
      </c>
      <c r="N7" s="6">
        <f t="shared" ref="N7:N8" si="0">SUM(B7:M7)</f>
        <v>67714</v>
      </c>
    </row>
    <row r="8" spans="1:14" ht="30" customHeight="1" x14ac:dyDescent="0.25">
      <c r="A8" s="8" t="s">
        <v>9</v>
      </c>
      <c r="B8" s="9">
        <v>3143</v>
      </c>
      <c r="C8" s="9">
        <v>2993</v>
      </c>
      <c r="D8" s="9">
        <v>3245</v>
      </c>
      <c r="E8" s="9">
        <v>2027</v>
      </c>
      <c r="F8" s="9">
        <v>2290</v>
      </c>
      <c r="G8" s="9">
        <v>2494</v>
      </c>
      <c r="H8" s="9">
        <v>2554</v>
      </c>
      <c r="I8" s="9">
        <v>3108</v>
      </c>
      <c r="J8" s="9">
        <v>2965</v>
      </c>
      <c r="K8" s="9">
        <v>3011</v>
      </c>
      <c r="L8" s="9">
        <v>3039</v>
      </c>
      <c r="M8" s="9">
        <v>2440</v>
      </c>
      <c r="N8" s="6">
        <f t="shared" si="0"/>
        <v>33309</v>
      </c>
    </row>
    <row r="9" spans="1:14" x14ac:dyDescent="0.25">
      <c r="A9" s="1"/>
    </row>
    <row r="10" spans="1:14" x14ac:dyDescent="0.25">
      <c r="A10" s="7"/>
      <c r="M10" s="18"/>
      <c r="N10" s="5" t="s">
        <v>42</v>
      </c>
    </row>
    <row r="11" spans="1:14" ht="30" customHeight="1" x14ac:dyDescent="0.25">
      <c r="A11" s="36" t="s">
        <v>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19"/>
      <c r="N11" s="9">
        <v>59</v>
      </c>
    </row>
    <row r="12" spans="1:14" ht="30" customHeight="1" x14ac:dyDescent="0.25">
      <c r="A12" s="36" t="s">
        <v>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19"/>
      <c r="N12" s="9">
        <v>8523</v>
      </c>
    </row>
    <row r="13" spans="1:14" ht="30" customHeight="1" x14ac:dyDescent="0.25">
      <c r="A13" s="36" t="s">
        <v>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19"/>
      <c r="N13" s="9">
        <v>2440</v>
      </c>
    </row>
    <row r="14" spans="1:14" x14ac:dyDescent="0.25">
      <c r="A14" s="1"/>
    </row>
    <row r="15" spans="1:14" x14ac:dyDescent="0.25">
      <c r="A15" s="11"/>
    </row>
    <row r="16" spans="1:14" x14ac:dyDescent="0.25">
      <c r="A16" s="11" t="s">
        <v>10</v>
      </c>
      <c r="N16" s="5" t="s">
        <v>42</v>
      </c>
    </row>
    <row r="17" spans="1:17" ht="30" customHeight="1" x14ac:dyDescent="0.25">
      <c r="A17" s="28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3"/>
      <c r="N17" s="12">
        <v>17</v>
      </c>
    </row>
    <row r="18" spans="1:17" ht="30" customHeight="1" x14ac:dyDescent="0.25">
      <c r="A18" s="28" t="s">
        <v>11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3"/>
      <c r="N18" s="12">
        <v>7290</v>
      </c>
    </row>
    <row r="19" spans="1:17" ht="30" customHeight="1" x14ac:dyDescent="0.25">
      <c r="A19" s="28" t="s">
        <v>12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3"/>
      <c r="N19" s="12">
        <v>848</v>
      </c>
      <c r="Q19" s="17"/>
    </row>
    <row r="20" spans="1:17" ht="30" customHeight="1" x14ac:dyDescent="0.25">
      <c r="A20" s="28" t="s">
        <v>46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33"/>
      <c r="N20" s="12">
        <v>65</v>
      </c>
    </row>
    <row r="21" spans="1:17" ht="30" customHeight="1" x14ac:dyDescent="0.25">
      <c r="A21" s="28" t="s">
        <v>13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3"/>
      <c r="N21" s="12">
        <v>2</v>
      </c>
    </row>
    <row r="22" spans="1:17" ht="30" customHeight="1" x14ac:dyDescent="0.25">
      <c r="A22" s="28" t="s">
        <v>14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3"/>
      <c r="N22" s="12">
        <v>0</v>
      </c>
    </row>
    <row r="23" spans="1:17" ht="30" customHeight="1" x14ac:dyDescent="0.25">
      <c r="A23" s="28" t="s">
        <v>15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3"/>
      <c r="N23" s="12">
        <v>70</v>
      </c>
    </row>
    <row r="24" spans="1:17" ht="30" customHeight="1" x14ac:dyDescent="0.25">
      <c r="A24" s="28" t="s">
        <v>16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3"/>
      <c r="N24" s="12">
        <v>0</v>
      </c>
    </row>
    <row r="25" spans="1:17" ht="30" customHeight="1" x14ac:dyDescent="0.25">
      <c r="A25" s="28" t="s">
        <v>17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3"/>
      <c r="N25" s="12">
        <v>0</v>
      </c>
    </row>
    <row r="26" spans="1:17" ht="30" customHeight="1" x14ac:dyDescent="0.25">
      <c r="A26" s="28" t="s">
        <v>18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3"/>
      <c r="N26" s="12">
        <v>28</v>
      </c>
    </row>
    <row r="27" spans="1:17" ht="30" customHeight="1" x14ac:dyDescent="0.25">
      <c r="A27" s="28" t="s">
        <v>19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3"/>
      <c r="N27" s="12">
        <v>149</v>
      </c>
    </row>
    <row r="28" spans="1:17" ht="30" customHeight="1" x14ac:dyDescent="0.25">
      <c r="A28" s="28" t="s">
        <v>47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3"/>
      <c r="N28" s="12">
        <v>13</v>
      </c>
    </row>
    <row r="29" spans="1:17" ht="30" customHeight="1" x14ac:dyDescent="0.25">
      <c r="A29" s="28" t="s">
        <v>20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3"/>
      <c r="N29" s="12">
        <v>5</v>
      </c>
    </row>
    <row r="30" spans="1:17" ht="30" customHeight="1" x14ac:dyDescent="0.25">
      <c r="A30" s="28" t="s">
        <v>44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3"/>
      <c r="N30" s="12">
        <v>0</v>
      </c>
    </row>
    <row r="31" spans="1:17" ht="30" customHeight="1" x14ac:dyDescent="0.25">
      <c r="A31" s="25" t="s">
        <v>128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/>
      <c r="N31" s="12">
        <v>3</v>
      </c>
    </row>
    <row r="32" spans="1:17" ht="30" customHeight="1" x14ac:dyDescent="0.25">
      <c r="A32" s="28" t="s">
        <v>21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3"/>
      <c r="N32" s="12">
        <v>0</v>
      </c>
    </row>
    <row r="33" spans="1:18" ht="30" customHeight="1" thickBot="1" x14ac:dyDescent="0.3">
      <c r="A33" s="28" t="s">
        <v>22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3"/>
      <c r="N33" s="13">
        <v>33</v>
      </c>
    </row>
    <row r="34" spans="1:18" ht="30" customHeight="1" thickBot="1" x14ac:dyDescent="0.3">
      <c r="A34" s="30" t="s">
        <v>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4">
        <f>SUM(N17:N33)</f>
        <v>8523</v>
      </c>
    </row>
    <row r="36" spans="1:18" x14ac:dyDescent="0.25">
      <c r="A36" s="11"/>
    </row>
    <row r="37" spans="1:18" x14ac:dyDescent="0.25">
      <c r="A37" s="11" t="s">
        <v>23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5" t="s">
        <v>42</v>
      </c>
    </row>
    <row r="38" spans="1:18" ht="30" customHeight="1" x14ac:dyDescent="0.25">
      <c r="A38" s="28" t="s">
        <v>24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12">
        <v>20</v>
      </c>
    </row>
    <row r="39" spans="1:18" ht="30" customHeight="1" x14ac:dyDescent="0.25">
      <c r="A39" s="28" t="s">
        <v>25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12">
        <v>10</v>
      </c>
    </row>
    <row r="40" spans="1:18" ht="30" customHeight="1" x14ac:dyDescent="0.25">
      <c r="A40" s="28" t="s">
        <v>26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12">
        <v>29</v>
      </c>
    </row>
    <row r="41" spans="1:18" ht="30" customHeight="1" thickBot="1" x14ac:dyDescent="0.3">
      <c r="A41" s="34" t="s">
        <v>27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3">
        <v>0</v>
      </c>
    </row>
    <row r="42" spans="1:18" ht="30" customHeight="1" thickBot="1" x14ac:dyDescent="0.3">
      <c r="A42" s="30" t="s">
        <v>6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14">
        <f>SUM(N38:N41)</f>
        <v>59</v>
      </c>
    </row>
    <row r="44" spans="1:18" s="16" customFormat="1" x14ac:dyDescent="0.25">
      <c r="A44" s="1"/>
    </row>
    <row r="45" spans="1:18" x14ac:dyDescent="0.25">
      <c r="A45" s="1" t="s">
        <v>28</v>
      </c>
      <c r="N45" s="5" t="s">
        <v>42</v>
      </c>
    </row>
    <row r="46" spans="1:18" ht="30" customHeight="1" x14ac:dyDescent="0.25">
      <c r="A46" s="28" t="s">
        <v>29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12">
        <v>268</v>
      </c>
      <c r="R46" s="24"/>
    </row>
    <row r="47" spans="1:18" ht="30" customHeight="1" x14ac:dyDescent="0.25">
      <c r="A47" s="28" t="s">
        <v>30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12">
        <v>236</v>
      </c>
    </row>
    <row r="48" spans="1:18" ht="30" customHeight="1" x14ac:dyDescent="0.25">
      <c r="A48" s="28" t="s">
        <v>31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12">
        <f>(628+392)</f>
        <v>1020</v>
      </c>
    </row>
    <row r="49" spans="1:17" ht="30" customHeight="1" x14ac:dyDescent="0.25">
      <c r="A49" s="28" t="s">
        <v>45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2">
        <v>0</v>
      </c>
    </row>
    <row r="50" spans="1:17" ht="30" customHeight="1" x14ac:dyDescent="0.25">
      <c r="A50" s="28" t="s">
        <v>32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12">
        <v>5</v>
      </c>
      <c r="Q50" s="17"/>
    </row>
    <row r="51" spans="1:17" ht="30" customHeight="1" thickBot="1" x14ac:dyDescent="0.3">
      <c r="A51" s="28" t="s">
        <v>137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12">
        <v>911</v>
      </c>
    </row>
    <row r="52" spans="1:17" ht="30" customHeight="1" thickBot="1" x14ac:dyDescent="0.3">
      <c r="A52" s="30" t="s">
        <v>6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14">
        <f>SUM(N46:N51)</f>
        <v>2440</v>
      </c>
      <c r="P52" s="17"/>
      <c r="Q52" s="17"/>
    </row>
    <row r="54" spans="1:17" x14ac:dyDescent="0.25">
      <c r="A54" s="11"/>
    </row>
    <row r="55" spans="1:17" x14ac:dyDescent="0.25">
      <c r="A55" s="32" t="s">
        <v>53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7" x14ac:dyDescent="0.25">
      <c r="A56" s="31" t="s">
        <v>52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</row>
    <row r="57" spans="1:17" ht="30" customHeight="1" x14ac:dyDescent="0.25">
      <c r="A57" s="28" t="s">
        <v>34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12">
        <f>(28344+1519+2140+2525+2497)</f>
        <v>37025</v>
      </c>
    </row>
    <row r="58" spans="1:17" ht="30" customHeight="1" x14ac:dyDescent="0.25">
      <c r="A58" s="28" t="s">
        <v>35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12">
        <f>(929+90+80+11)</f>
        <v>1110</v>
      </c>
    </row>
    <row r="59" spans="1:17" ht="30" customHeight="1" x14ac:dyDescent="0.25">
      <c r="A59" s="28" t="s">
        <v>36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2">
        <f>(203+1+1)</f>
        <v>205</v>
      </c>
    </row>
    <row r="60" spans="1:17" ht="30" customHeight="1" x14ac:dyDescent="0.25">
      <c r="A60" s="28" t="s">
        <v>50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12">
        <v>30692</v>
      </c>
    </row>
    <row r="61" spans="1:17" ht="30" customHeight="1" x14ac:dyDescent="0.25">
      <c r="A61" s="28" t="s">
        <v>51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12">
        <v>11035</v>
      </c>
    </row>
    <row r="64" spans="1:17" x14ac:dyDescent="0.25">
      <c r="A64" s="11" t="s">
        <v>65</v>
      </c>
    </row>
    <row r="66" spans="1:16" ht="15" customHeight="1" x14ac:dyDescent="0.25">
      <c r="A66" s="22" t="s">
        <v>81</v>
      </c>
      <c r="B66" s="5" t="s">
        <v>0</v>
      </c>
      <c r="C66" s="5" t="s">
        <v>1</v>
      </c>
      <c r="D66" s="5" t="s">
        <v>54</v>
      </c>
      <c r="E66" s="5" t="s">
        <v>37</v>
      </c>
      <c r="F66" s="5" t="s">
        <v>38</v>
      </c>
      <c r="G66" s="5" t="s">
        <v>3</v>
      </c>
      <c r="H66" s="5" t="s">
        <v>4</v>
      </c>
      <c r="I66" s="5" t="s">
        <v>39</v>
      </c>
      <c r="J66" s="5" t="s">
        <v>40</v>
      </c>
      <c r="K66" s="5" t="s">
        <v>5</v>
      </c>
      <c r="L66" s="5" t="s">
        <v>41</v>
      </c>
      <c r="M66" s="5" t="s">
        <v>42</v>
      </c>
      <c r="N66" s="5" t="s">
        <v>6</v>
      </c>
    </row>
    <row r="67" spans="1:16" ht="30" customHeight="1" x14ac:dyDescent="0.25">
      <c r="A67" s="21" t="s">
        <v>121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1</v>
      </c>
      <c r="M67" s="10">
        <v>0</v>
      </c>
      <c r="N67" s="6">
        <f>SUM(B67:M67)</f>
        <v>1</v>
      </c>
      <c r="P67"/>
    </row>
    <row r="68" spans="1:16" ht="30" customHeight="1" x14ac:dyDescent="0.25">
      <c r="A68" s="21" t="s">
        <v>118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2</v>
      </c>
      <c r="J68" s="9">
        <v>1</v>
      </c>
      <c r="K68" s="9">
        <v>2</v>
      </c>
      <c r="L68" s="9">
        <v>2</v>
      </c>
      <c r="M68" s="10">
        <v>2</v>
      </c>
      <c r="N68" s="6">
        <f t="shared" ref="N68:N130" si="1">SUM(B68:M68)</f>
        <v>9</v>
      </c>
      <c r="P68"/>
    </row>
    <row r="69" spans="1:16" ht="30" customHeight="1" x14ac:dyDescent="0.25">
      <c r="A69" s="21" t="s">
        <v>55</v>
      </c>
      <c r="B69" s="9">
        <v>2</v>
      </c>
      <c r="C69" s="9">
        <v>1</v>
      </c>
      <c r="D69" s="9">
        <v>1</v>
      </c>
      <c r="E69" s="9">
        <v>0</v>
      </c>
      <c r="F69" s="9">
        <v>2</v>
      </c>
      <c r="G69" s="9">
        <v>3</v>
      </c>
      <c r="H69" s="9">
        <v>3</v>
      </c>
      <c r="I69" s="9">
        <v>1</v>
      </c>
      <c r="J69" s="9">
        <v>2</v>
      </c>
      <c r="K69" s="9">
        <v>1</v>
      </c>
      <c r="L69" s="9">
        <v>1</v>
      </c>
      <c r="M69" s="10">
        <v>0</v>
      </c>
      <c r="N69" s="6">
        <f t="shared" si="1"/>
        <v>17</v>
      </c>
      <c r="P69"/>
    </row>
    <row r="70" spans="1:16" ht="30" customHeight="1" x14ac:dyDescent="0.25">
      <c r="A70" s="21" t="s">
        <v>66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0">
        <v>0</v>
      </c>
      <c r="N70" s="6">
        <f t="shared" si="1"/>
        <v>1</v>
      </c>
      <c r="P70"/>
    </row>
    <row r="71" spans="1:16" ht="30" customHeight="1" x14ac:dyDescent="0.25">
      <c r="A71" s="21" t="s">
        <v>86</v>
      </c>
      <c r="B71" s="9">
        <v>0</v>
      </c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0">
        <v>0</v>
      </c>
      <c r="N71" s="6">
        <f t="shared" si="1"/>
        <v>1</v>
      </c>
      <c r="P71"/>
    </row>
    <row r="72" spans="1:16" ht="30" customHeight="1" x14ac:dyDescent="0.25">
      <c r="A72" s="21" t="s">
        <v>129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10">
        <v>1</v>
      </c>
      <c r="N72" s="6">
        <f t="shared" si="1"/>
        <v>1</v>
      </c>
      <c r="P72"/>
    </row>
    <row r="73" spans="1:16" ht="30" customHeight="1" x14ac:dyDescent="0.25">
      <c r="A73" s="21" t="s">
        <v>82</v>
      </c>
      <c r="B73" s="9">
        <v>0</v>
      </c>
      <c r="C73" s="9">
        <v>1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0">
        <v>0</v>
      </c>
      <c r="N73" s="6">
        <f t="shared" si="1"/>
        <v>1</v>
      </c>
      <c r="P73"/>
    </row>
    <row r="74" spans="1:16" ht="30" customHeight="1" x14ac:dyDescent="0.25">
      <c r="A74" s="21" t="s">
        <v>122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1</v>
      </c>
      <c r="M74" s="10">
        <v>0</v>
      </c>
      <c r="N74" s="6">
        <f t="shared" si="1"/>
        <v>1</v>
      </c>
      <c r="P74"/>
    </row>
    <row r="75" spans="1:16" ht="30" customHeight="1" x14ac:dyDescent="0.25">
      <c r="A75" s="21" t="s">
        <v>67</v>
      </c>
      <c r="B75" s="9">
        <v>1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1</v>
      </c>
      <c r="M75" s="10">
        <v>0</v>
      </c>
      <c r="N75" s="6">
        <f t="shared" si="1"/>
        <v>2</v>
      </c>
      <c r="P75"/>
    </row>
    <row r="76" spans="1:16" ht="30" customHeight="1" x14ac:dyDescent="0.25">
      <c r="A76" s="21" t="s">
        <v>68</v>
      </c>
      <c r="B76" s="9">
        <v>1</v>
      </c>
      <c r="C76" s="9">
        <v>0</v>
      </c>
      <c r="D76" s="9">
        <v>0</v>
      </c>
      <c r="E76" s="9">
        <v>1</v>
      </c>
      <c r="F76" s="9">
        <v>1</v>
      </c>
      <c r="G76" s="9">
        <v>0</v>
      </c>
      <c r="H76" s="9">
        <v>0</v>
      </c>
      <c r="I76" s="9">
        <v>0</v>
      </c>
      <c r="J76" s="9">
        <v>1</v>
      </c>
      <c r="K76" s="9">
        <v>1</v>
      </c>
      <c r="L76" s="9">
        <v>1</v>
      </c>
      <c r="M76" s="10">
        <v>0</v>
      </c>
      <c r="N76" s="6">
        <f t="shared" si="1"/>
        <v>6</v>
      </c>
      <c r="P76"/>
    </row>
    <row r="77" spans="1:16" ht="30" customHeight="1" x14ac:dyDescent="0.25">
      <c r="A77" s="21" t="s">
        <v>93</v>
      </c>
      <c r="B77" s="9">
        <v>0</v>
      </c>
      <c r="C77" s="9">
        <v>0</v>
      </c>
      <c r="D77" s="9">
        <v>0</v>
      </c>
      <c r="E77" s="9">
        <v>0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1</v>
      </c>
      <c r="M77" s="10">
        <v>1</v>
      </c>
      <c r="N77" s="6">
        <f t="shared" si="1"/>
        <v>3</v>
      </c>
      <c r="P77"/>
    </row>
    <row r="78" spans="1:16" ht="30" customHeight="1" x14ac:dyDescent="0.25">
      <c r="A78" s="21" t="s">
        <v>123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10">
        <v>0</v>
      </c>
      <c r="N78" s="6">
        <f t="shared" si="1"/>
        <v>1</v>
      </c>
      <c r="P78"/>
    </row>
    <row r="79" spans="1:16" ht="30" customHeight="1" x14ac:dyDescent="0.25">
      <c r="A79" s="21" t="s">
        <v>69</v>
      </c>
      <c r="B79" s="9">
        <v>1</v>
      </c>
      <c r="C79" s="9">
        <v>1</v>
      </c>
      <c r="D79" s="9">
        <v>0</v>
      </c>
      <c r="E79" s="9">
        <v>0</v>
      </c>
      <c r="F79" s="9">
        <v>1</v>
      </c>
      <c r="G79" s="9">
        <v>0</v>
      </c>
      <c r="H79" s="9">
        <v>0</v>
      </c>
      <c r="I79" s="9">
        <v>2</v>
      </c>
      <c r="J79" s="9">
        <v>0</v>
      </c>
      <c r="K79" s="9">
        <v>1</v>
      </c>
      <c r="L79" s="9">
        <v>4</v>
      </c>
      <c r="M79" s="10">
        <v>4</v>
      </c>
      <c r="N79" s="6">
        <f t="shared" si="1"/>
        <v>14</v>
      </c>
      <c r="P79"/>
    </row>
    <row r="80" spans="1:16" ht="30" customHeight="1" x14ac:dyDescent="0.25">
      <c r="A80" s="21" t="s">
        <v>56</v>
      </c>
      <c r="B80" s="9">
        <v>3</v>
      </c>
      <c r="C80" s="9">
        <v>0</v>
      </c>
      <c r="D80" s="9">
        <v>2</v>
      </c>
      <c r="E80" s="9">
        <v>1</v>
      </c>
      <c r="F80" s="9">
        <v>0</v>
      </c>
      <c r="G80" s="9">
        <v>0</v>
      </c>
      <c r="H80" s="9">
        <v>0</v>
      </c>
      <c r="I80" s="9">
        <v>0</v>
      </c>
      <c r="J80" s="9">
        <v>1</v>
      </c>
      <c r="K80" s="9">
        <v>3</v>
      </c>
      <c r="L80" s="9">
        <v>1</v>
      </c>
      <c r="M80" s="10">
        <v>1</v>
      </c>
      <c r="N80" s="6">
        <f t="shared" si="1"/>
        <v>12</v>
      </c>
      <c r="P80"/>
    </row>
    <row r="81" spans="1:16" ht="30" customHeight="1" x14ac:dyDescent="0.25">
      <c r="A81" s="21" t="s">
        <v>119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1</v>
      </c>
      <c r="L81" s="9">
        <v>0</v>
      </c>
      <c r="M81" s="10">
        <v>0</v>
      </c>
      <c r="N81" s="6">
        <f t="shared" si="1"/>
        <v>1</v>
      </c>
      <c r="P81"/>
    </row>
    <row r="82" spans="1:16" ht="30" customHeight="1" x14ac:dyDescent="0.25">
      <c r="A82" s="21" t="s">
        <v>136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0">
        <v>1</v>
      </c>
      <c r="N82" s="6">
        <f t="shared" si="1"/>
        <v>1</v>
      </c>
      <c r="P82"/>
    </row>
    <row r="83" spans="1:16" ht="30" customHeight="1" x14ac:dyDescent="0.25">
      <c r="A83" s="21" t="s">
        <v>70</v>
      </c>
      <c r="B83" s="9">
        <v>13</v>
      </c>
      <c r="C83" s="9">
        <v>5</v>
      </c>
      <c r="D83" s="9">
        <v>0</v>
      </c>
      <c r="E83" s="9">
        <v>0</v>
      </c>
      <c r="F83" s="9">
        <v>7</v>
      </c>
      <c r="G83" s="9">
        <v>0</v>
      </c>
      <c r="H83" s="9">
        <v>13</v>
      </c>
      <c r="I83" s="9">
        <v>9</v>
      </c>
      <c r="J83" s="9">
        <v>6</v>
      </c>
      <c r="K83" s="9">
        <v>0</v>
      </c>
      <c r="L83" s="9">
        <v>12</v>
      </c>
      <c r="M83" s="10">
        <v>0</v>
      </c>
      <c r="N83" s="6">
        <f t="shared" si="1"/>
        <v>65</v>
      </c>
      <c r="P83"/>
    </row>
    <row r="84" spans="1:16" ht="30" customHeight="1" x14ac:dyDescent="0.25">
      <c r="A84" s="21" t="s">
        <v>112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</v>
      </c>
      <c r="K84" s="9">
        <v>0</v>
      </c>
      <c r="L84" s="9">
        <v>0</v>
      </c>
      <c r="M84" s="10">
        <v>0</v>
      </c>
      <c r="N84" s="6">
        <f t="shared" si="1"/>
        <v>1</v>
      </c>
      <c r="P84"/>
    </row>
    <row r="85" spans="1:16" ht="30" customHeight="1" x14ac:dyDescent="0.25">
      <c r="A85" s="21" t="s">
        <v>87</v>
      </c>
      <c r="B85" s="9">
        <v>0</v>
      </c>
      <c r="C85" s="9">
        <v>0</v>
      </c>
      <c r="D85" s="9">
        <v>0</v>
      </c>
      <c r="E85" s="9">
        <v>1</v>
      </c>
      <c r="F85" s="9">
        <v>0</v>
      </c>
      <c r="G85" s="9">
        <v>0</v>
      </c>
      <c r="H85" s="9">
        <v>0</v>
      </c>
      <c r="I85" s="9">
        <v>1</v>
      </c>
      <c r="J85" s="9">
        <v>0</v>
      </c>
      <c r="K85" s="9">
        <v>2</v>
      </c>
      <c r="L85" s="9">
        <v>1</v>
      </c>
      <c r="M85" s="10">
        <v>0</v>
      </c>
      <c r="N85" s="6">
        <f t="shared" si="1"/>
        <v>5</v>
      </c>
      <c r="P85"/>
    </row>
    <row r="86" spans="1:16" ht="30" customHeight="1" x14ac:dyDescent="0.25">
      <c r="A86" s="21" t="s">
        <v>113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1</v>
      </c>
      <c r="K86" s="9">
        <v>0</v>
      </c>
      <c r="L86" s="9">
        <v>0</v>
      </c>
      <c r="M86" s="10">
        <v>0</v>
      </c>
      <c r="N86" s="6">
        <f t="shared" si="1"/>
        <v>1</v>
      </c>
      <c r="P86"/>
    </row>
    <row r="87" spans="1:16" ht="30" customHeight="1" x14ac:dyDescent="0.25">
      <c r="A87" s="21" t="s">
        <v>114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1</v>
      </c>
      <c r="K87" s="9">
        <v>0</v>
      </c>
      <c r="L87" s="9">
        <v>0</v>
      </c>
      <c r="M87" s="10">
        <v>0</v>
      </c>
      <c r="N87" s="6">
        <f t="shared" si="1"/>
        <v>1</v>
      </c>
      <c r="P87"/>
    </row>
    <row r="88" spans="1:16" ht="30" customHeight="1" x14ac:dyDescent="0.25">
      <c r="A88" s="21" t="s">
        <v>71</v>
      </c>
      <c r="B88" s="9">
        <v>10</v>
      </c>
      <c r="C88" s="9">
        <v>3</v>
      </c>
      <c r="D88" s="9">
        <v>5</v>
      </c>
      <c r="E88" s="9">
        <v>3</v>
      </c>
      <c r="F88" s="9">
        <v>5</v>
      </c>
      <c r="G88" s="9">
        <v>3</v>
      </c>
      <c r="H88" s="9">
        <v>3</v>
      </c>
      <c r="I88" s="9">
        <v>4</v>
      </c>
      <c r="J88" s="9">
        <v>4</v>
      </c>
      <c r="K88" s="9">
        <v>4</v>
      </c>
      <c r="L88" s="9">
        <v>1</v>
      </c>
      <c r="M88" s="10">
        <v>4</v>
      </c>
      <c r="N88" s="6">
        <f t="shared" si="1"/>
        <v>49</v>
      </c>
      <c r="P88"/>
    </row>
    <row r="89" spans="1:16" ht="30" customHeight="1" x14ac:dyDescent="0.25">
      <c r="A89" s="21" t="s">
        <v>57</v>
      </c>
      <c r="B89" s="9">
        <v>1</v>
      </c>
      <c r="C89" s="9">
        <v>1</v>
      </c>
      <c r="D89" s="9">
        <v>4</v>
      </c>
      <c r="E89" s="9">
        <v>2</v>
      </c>
      <c r="F89" s="9">
        <v>1</v>
      </c>
      <c r="G89" s="9">
        <v>3</v>
      </c>
      <c r="H89" s="9">
        <v>2</v>
      </c>
      <c r="I89" s="9">
        <v>2</v>
      </c>
      <c r="J89" s="9">
        <v>1</v>
      </c>
      <c r="K89" s="9">
        <v>1</v>
      </c>
      <c r="L89" s="9">
        <v>3</v>
      </c>
      <c r="M89" s="10">
        <v>1</v>
      </c>
      <c r="N89" s="6">
        <f t="shared" si="1"/>
        <v>22</v>
      </c>
      <c r="P89"/>
    </row>
    <row r="90" spans="1:16" ht="30" customHeight="1" x14ac:dyDescent="0.25">
      <c r="A90" s="21" t="s">
        <v>102</v>
      </c>
      <c r="B90" s="9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10">
        <v>0</v>
      </c>
      <c r="N90" s="6">
        <f t="shared" si="1"/>
        <v>1</v>
      </c>
      <c r="P90"/>
    </row>
    <row r="91" spans="1:16" ht="30" customHeight="1" x14ac:dyDescent="0.25">
      <c r="A91" s="21" t="s">
        <v>72</v>
      </c>
      <c r="B91" s="9">
        <v>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10">
        <v>0</v>
      </c>
      <c r="N91" s="6">
        <f t="shared" si="1"/>
        <v>2</v>
      </c>
      <c r="P91"/>
    </row>
    <row r="92" spans="1:16" ht="30" customHeight="1" x14ac:dyDescent="0.25">
      <c r="A92" s="21" t="s">
        <v>130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0">
        <v>1</v>
      </c>
      <c r="N92" s="6">
        <f t="shared" si="1"/>
        <v>1</v>
      </c>
      <c r="P92"/>
    </row>
    <row r="93" spans="1:16" ht="30" customHeight="1" x14ac:dyDescent="0.25">
      <c r="A93" s="21" t="s">
        <v>58</v>
      </c>
      <c r="B93" s="9">
        <v>43</v>
      </c>
      <c r="C93" s="9">
        <v>90</v>
      </c>
      <c r="D93" s="9">
        <v>55</v>
      </c>
      <c r="E93" s="9">
        <v>4</v>
      </c>
      <c r="F93" s="9">
        <v>8</v>
      </c>
      <c r="G93" s="9">
        <v>10</v>
      </c>
      <c r="H93" s="9">
        <v>2</v>
      </c>
      <c r="I93" s="9">
        <v>3</v>
      </c>
      <c r="J93" s="9">
        <v>0</v>
      </c>
      <c r="K93" s="9">
        <v>0</v>
      </c>
      <c r="L93" s="9">
        <v>1</v>
      </c>
      <c r="M93" s="10">
        <v>0</v>
      </c>
      <c r="N93" s="6">
        <f t="shared" si="1"/>
        <v>216</v>
      </c>
      <c r="P93"/>
    </row>
    <row r="94" spans="1:16" ht="30" customHeight="1" x14ac:dyDescent="0.25">
      <c r="A94" s="21" t="s">
        <v>131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0">
        <v>1</v>
      </c>
      <c r="N94" s="6">
        <f t="shared" si="1"/>
        <v>1</v>
      </c>
      <c r="P94"/>
    </row>
    <row r="95" spans="1:16" ht="30" customHeight="1" x14ac:dyDescent="0.25">
      <c r="A95" s="21" t="s">
        <v>94</v>
      </c>
      <c r="B95" s="9">
        <v>0</v>
      </c>
      <c r="C95" s="9">
        <v>0</v>
      </c>
      <c r="D95" s="9">
        <v>0</v>
      </c>
      <c r="E95" s="9">
        <v>0</v>
      </c>
      <c r="F95" s="9">
        <v>1</v>
      </c>
      <c r="G95" s="9">
        <v>0</v>
      </c>
      <c r="H95" s="9">
        <v>0</v>
      </c>
      <c r="I95" s="9">
        <v>1</v>
      </c>
      <c r="J95" s="9">
        <v>0</v>
      </c>
      <c r="K95" s="9">
        <v>0</v>
      </c>
      <c r="L95" s="9">
        <v>1</v>
      </c>
      <c r="M95" s="10">
        <v>0</v>
      </c>
      <c r="N95" s="6">
        <f t="shared" si="1"/>
        <v>3</v>
      </c>
      <c r="P95"/>
    </row>
    <row r="96" spans="1:16" ht="30" customHeight="1" x14ac:dyDescent="0.25">
      <c r="A96" s="21" t="s">
        <v>90</v>
      </c>
      <c r="B96" s="9">
        <v>0</v>
      </c>
      <c r="C96" s="9">
        <v>0</v>
      </c>
      <c r="D96" s="9">
        <v>0</v>
      </c>
      <c r="E96" s="9">
        <v>1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1</v>
      </c>
      <c r="M96" s="10">
        <v>0</v>
      </c>
      <c r="N96" s="6">
        <f t="shared" si="1"/>
        <v>2</v>
      </c>
      <c r="P96"/>
    </row>
    <row r="97" spans="1:16" ht="30" customHeight="1" x14ac:dyDescent="0.25">
      <c r="A97" s="21" t="s">
        <v>124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1</v>
      </c>
      <c r="M97" s="10">
        <v>0</v>
      </c>
      <c r="N97" s="6">
        <f t="shared" si="1"/>
        <v>1</v>
      </c>
      <c r="P97"/>
    </row>
    <row r="98" spans="1:16" ht="30" customHeight="1" x14ac:dyDescent="0.25">
      <c r="A98" s="21" t="s">
        <v>73</v>
      </c>
      <c r="B98" s="9">
        <v>1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10">
        <v>0</v>
      </c>
      <c r="N98" s="6">
        <f t="shared" si="1"/>
        <v>1</v>
      </c>
      <c r="P98"/>
    </row>
    <row r="99" spans="1:16" ht="30" customHeight="1" x14ac:dyDescent="0.25">
      <c r="A99" s="21" t="s">
        <v>103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1</v>
      </c>
      <c r="I99" s="9">
        <v>0</v>
      </c>
      <c r="J99" s="9">
        <v>0</v>
      </c>
      <c r="K99" s="9">
        <v>0</v>
      </c>
      <c r="L99" s="9">
        <v>0</v>
      </c>
      <c r="M99" s="10">
        <v>0</v>
      </c>
      <c r="N99" s="6">
        <f t="shared" si="1"/>
        <v>1</v>
      </c>
      <c r="P99"/>
    </row>
    <row r="100" spans="1:16" ht="30" customHeight="1" x14ac:dyDescent="0.25">
      <c r="A100" s="21" t="s">
        <v>115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1</v>
      </c>
      <c r="K100" s="9">
        <v>0</v>
      </c>
      <c r="L100" s="9">
        <v>0</v>
      </c>
      <c r="M100" s="10">
        <v>0</v>
      </c>
      <c r="N100" s="6">
        <f t="shared" si="1"/>
        <v>1</v>
      </c>
      <c r="P100"/>
    </row>
    <row r="101" spans="1:16" ht="30" customHeight="1" x14ac:dyDescent="0.25">
      <c r="A101" s="21" t="s">
        <v>110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1</v>
      </c>
      <c r="K101" s="9">
        <v>0</v>
      </c>
      <c r="L101" s="9">
        <v>0</v>
      </c>
      <c r="M101" s="10">
        <v>4</v>
      </c>
      <c r="N101" s="6">
        <f t="shared" si="1"/>
        <v>6</v>
      </c>
      <c r="P101"/>
    </row>
    <row r="102" spans="1:16" ht="30" customHeight="1" x14ac:dyDescent="0.25">
      <c r="A102" s="21" t="s">
        <v>99</v>
      </c>
      <c r="B102" s="9">
        <v>0</v>
      </c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10">
        <v>0</v>
      </c>
      <c r="N102" s="6">
        <f t="shared" si="1"/>
        <v>2</v>
      </c>
      <c r="P102"/>
    </row>
    <row r="103" spans="1:16" ht="30" customHeight="1" x14ac:dyDescent="0.25">
      <c r="A103" s="21" t="s">
        <v>132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10">
        <v>1</v>
      </c>
      <c r="N103" s="6">
        <f t="shared" si="1"/>
        <v>1</v>
      </c>
      <c r="P103"/>
    </row>
    <row r="104" spans="1:16" ht="30" customHeight="1" x14ac:dyDescent="0.25">
      <c r="A104" s="21" t="s">
        <v>74</v>
      </c>
      <c r="B104" s="9">
        <v>1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10">
        <v>1</v>
      </c>
      <c r="N104" s="6">
        <f t="shared" si="1"/>
        <v>2</v>
      </c>
      <c r="P104" s="20"/>
    </row>
    <row r="105" spans="1:16" ht="30" customHeight="1" x14ac:dyDescent="0.25">
      <c r="A105" s="21" t="s">
        <v>59</v>
      </c>
      <c r="B105" s="9">
        <v>3</v>
      </c>
      <c r="C105" s="9">
        <v>6</v>
      </c>
      <c r="D105" s="9">
        <v>3</v>
      </c>
      <c r="E105" s="9">
        <v>7</v>
      </c>
      <c r="F105" s="9">
        <v>5</v>
      </c>
      <c r="G105" s="9">
        <v>3</v>
      </c>
      <c r="H105" s="9">
        <v>7</v>
      </c>
      <c r="I105" s="9">
        <v>4</v>
      </c>
      <c r="J105" s="9">
        <v>5</v>
      </c>
      <c r="K105" s="9">
        <v>4</v>
      </c>
      <c r="L105" s="9">
        <v>11</v>
      </c>
      <c r="M105" s="10">
        <v>4</v>
      </c>
      <c r="N105" s="6">
        <f t="shared" si="1"/>
        <v>62</v>
      </c>
      <c r="P105" s="20"/>
    </row>
    <row r="106" spans="1:16" ht="30" customHeight="1" x14ac:dyDescent="0.25">
      <c r="A106" s="21" t="s">
        <v>60</v>
      </c>
      <c r="B106" s="9">
        <v>2</v>
      </c>
      <c r="C106" s="9">
        <v>3</v>
      </c>
      <c r="D106" s="9">
        <v>2</v>
      </c>
      <c r="E106" s="9">
        <v>5</v>
      </c>
      <c r="F106" s="9">
        <v>3</v>
      </c>
      <c r="G106" s="9">
        <v>9</v>
      </c>
      <c r="H106" s="9">
        <v>3</v>
      </c>
      <c r="I106" s="9">
        <v>8</v>
      </c>
      <c r="J106" s="9">
        <v>0</v>
      </c>
      <c r="K106" s="9">
        <v>3</v>
      </c>
      <c r="L106" s="9">
        <v>7</v>
      </c>
      <c r="M106" s="10">
        <v>5</v>
      </c>
      <c r="N106" s="6">
        <f t="shared" si="1"/>
        <v>50</v>
      </c>
      <c r="P106" s="20"/>
    </row>
    <row r="107" spans="1:16" ht="30" customHeight="1" x14ac:dyDescent="0.25">
      <c r="A107" s="21" t="s">
        <v>125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1</v>
      </c>
      <c r="M107" s="10">
        <v>0</v>
      </c>
      <c r="N107" s="6">
        <f t="shared" si="1"/>
        <v>1</v>
      </c>
      <c r="P107" s="20"/>
    </row>
    <row r="108" spans="1:16" ht="30" customHeight="1" x14ac:dyDescent="0.25">
      <c r="A108" s="21" t="s">
        <v>111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1</v>
      </c>
      <c r="J108" s="9">
        <v>1</v>
      </c>
      <c r="K108" s="9">
        <v>0</v>
      </c>
      <c r="L108" s="9">
        <v>0</v>
      </c>
      <c r="M108" s="10">
        <v>0</v>
      </c>
      <c r="N108" s="6">
        <f t="shared" si="1"/>
        <v>2</v>
      </c>
      <c r="P108" s="20"/>
    </row>
    <row r="109" spans="1:16" ht="30" customHeight="1" x14ac:dyDescent="0.25">
      <c r="A109" s="21" t="s">
        <v>104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1</v>
      </c>
      <c r="I109" s="9">
        <v>0</v>
      </c>
      <c r="J109" s="9">
        <v>0</v>
      </c>
      <c r="K109" s="9">
        <v>0</v>
      </c>
      <c r="L109" s="9">
        <v>0</v>
      </c>
      <c r="M109" s="10">
        <v>0</v>
      </c>
      <c r="N109" s="6">
        <f t="shared" si="1"/>
        <v>1</v>
      </c>
      <c r="P109" s="20"/>
    </row>
    <row r="110" spans="1:16" ht="30" customHeight="1" x14ac:dyDescent="0.25">
      <c r="A110" s="21" t="s">
        <v>133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10">
        <v>1</v>
      </c>
      <c r="N110" s="6">
        <f t="shared" si="1"/>
        <v>1</v>
      </c>
    </row>
    <row r="111" spans="1:16" ht="30" customHeight="1" x14ac:dyDescent="0.25">
      <c r="A111" s="21" t="s">
        <v>76</v>
      </c>
      <c r="B111" s="9">
        <v>1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10">
        <v>0</v>
      </c>
      <c r="N111" s="6">
        <f t="shared" si="1"/>
        <v>1</v>
      </c>
    </row>
    <row r="112" spans="1:16" ht="30" customHeight="1" x14ac:dyDescent="0.25">
      <c r="A112" s="21" t="s">
        <v>105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1</v>
      </c>
      <c r="I112" s="9">
        <v>1</v>
      </c>
      <c r="J112" s="9">
        <v>1</v>
      </c>
      <c r="K112" s="9">
        <v>0</v>
      </c>
      <c r="L112" s="9">
        <v>1</v>
      </c>
      <c r="M112" s="10">
        <v>0</v>
      </c>
      <c r="N112" s="6">
        <f t="shared" si="1"/>
        <v>4</v>
      </c>
    </row>
    <row r="113" spans="1:14" ht="30" customHeight="1" x14ac:dyDescent="0.25">
      <c r="A113" s="21" t="s">
        <v>61</v>
      </c>
      <c r="B113" s="9">
        <v>0</v>
      </c>
      <c r="C113" s="9">
        <v>0</v>
      </c>
      <c r="D113" s="9">
        <v>1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10">
        <v>0</v>
      </c>
      <c r="N113" s="6">
        <f t="shared" si="1"/>
        <v>1</v>
      </c>
    </row>
    <row r="114" spans="1:14" ht="30" customHeight="1" x14ac:dyDescent="0.25">
      <c r="A114" s="21" t="s">
        <v>88</v>
      </c>
      <c r="B114" s="9">
        <v>0</v>
      </c>
      <c r="C114" s="9">
        <v>0</v>
      </c>
      <c r="D114" s="9">
        <v>0</v>
      </c>
      <c r="E114" s="9">
        <v>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10">
        <v>0</v>
      </c>
      <c r="N114" s="6">
        <f t="shared" si="1"/>
        <v>1</v>
      </c>
    </row>
    <row r="115" spans="1:14" ht="30" customHeight="1" x14ac:dyDescent="0.25">
      <c r="A115" s="21" t="s">
        <v>106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1</v>
      </c>
      <c r="I115" s="9">
        <v>0</v>
      </c>
      <c r="J115" s="9">
        <v>0</v>
      </c>
      <c r="K115" s="9">
        <v>0</v>
      </c>
      <c r="L115" s="9">
        <v>1</v>
      </c>
      <c r="M115" s="10">
        <v>0</v>
      </c>
      <c r="N115" s="6">
        <f t="shared" si="1"/>
        <v>2</v>
      </c>
    </row>
    <row r="116" spans="1:14" ht="30" customHeight="1" x14ac:dyDescent="0.25">
      <c r="A116" s="21" t="s">
        <v>91</v>
      </c>
      <c r="B116" s="9">
        <v>0</v>
      </c>
      <c r="C116" s="9">
        <v>0</v>
      </c>
      <c r="D116" s="9">
        <v>2</v>
      </c>
      <c r="E116" s="9">
        <v>1</v>
      </c>
      <c r="F116" s="9">
        <v>5</v>
      </c>
      <c r="G116" s="9">
        <v>7</v>
      </c>
      <c r="H116" s="9">
        <v>4</v>
      </c>
      <c r="I116" s="9">
        <v>1</v>
      </c>
      <c r="J116" s="9">
        <v>0</v>
      </c>
      <c r="K116" s="9">
        <v>0</v>
      </c>
      <c r="L116" s="9">
        <v>0</v>
      </c>
      <c r="M116" s="10">
        <v>0</v>
      </c>
      <c r="N116" s="6">
        <f t="shared" si="1"/>
        <v>20</v>
      </c>
    </row>
    <row r="117" spans="1:14" ht="30" customHeight="1" x14ac:dyDescent="0.25">
      <c r="A117" s="21" t="s">
        <v>126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1</v>
      </c>
      <c r="M117" s="10">
        <v>0</v>
      </c>
      <c r="N117" s="6">
        <f t="shared" si="1"/>
        <v>1</v>
      </c>
    </row>
    <row r="118" spans="1:14" ht="30" customHeight="1" x14ac:dyDescent="0.25">
      <c r="A118" s="21" t="s">
        <v>116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1</v>
      </c>
      <c r="K118" s="9">
        <v>0</v>
      </c>
      <c r="L118" s="9">
        <v>1</v>
      </c>
      <c r="M118" s="10">
        <v>0</v>
      </c>
      <c r="N118" s="6">
        <f t="shared" si="1"/>
        <v>2</v>
      </c>
    </row>
    <row r="119" spans="1:14" ht="30" customHeight="1" x14ac:dyDescent="0.25">
      <c r="A119" s="21" t="s">
        <v>77</v>
      </c>
      <c r="B119" s="9">
        <v>1</v>
      </c>
      <c r="C119" s="9">
        <v>0</v>
      </c>
      <c r="D119" s="9">
        <v>0</v>
      </c>
      <c r="E119" s="9">
        <v>0</v>
      </c>
      <c r="F119" s="9">
        <v>0</v>
      </c>
      <c r="G119" s="9"/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10">
        <v>0</v>
      </c>
      <c r="N119" s="6">
        <f t="shared" si="1"/>
        <v>1</v>
      </c>
    </row>
    <row r="120" spans="1:14" ht="30" customHeight="1" x14ac:dyDescent="0.25">
      <c r="A120" s="21" t="s">
        <v>85</v>
      </c>
      <c r="B120" s="9">
        <v>1</v>
      </c>
      <c r="C120" s="9">
        <v>1</v>
      </c>
      <c r="D120" s="9">
        <v>1</v>
      </c>
      <c r="E120" s="9">
        <v>1</v>
      </c>
      <c r="F120" s="9">
        <v>0</v>
      </c>
      <c r="G120" s="9">
        <v>2</v>
      </c>
      <c r="H120" s="9">
        <v>0</v>
      </c>
      <c r="I120" s="9">
        <v>0</v>
      </c>
      <c r="J120" s="9">
        <v>0</v>
      </c>
      <c r="K120" s="9">
        <v>3</v>
      </c>
      <c r="L120" s="9">
        <v>6</v>
      </c>
      <c r="M120" s="10">
        <v>2</v>
      </c>
      <c r="N120" s="6">
        <f t="shared" si="1"/>
        <v>17</v>
      </c>
    </row>
    <row r="121" spans="1:14" ht="30" customHeight="1" x14ac:dyDescent="0.25">
      <c r="A121" s="21" t="s">
        <v>96</v>
      </c>
      <c r="B121" s="9">
        <v>0</v>
      </c>
      <c r="C121" s="9">
        <v>0</v>
      </c>
      <c r="D121" s="9">
        <v>0</v>
      </c>
      <c r="E121" s="9">
        <v>0</v>
      </c>
      <c r="F121" s="9">
        <v>1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v>0</v>
      </c>
      <c r="N121" s="6">
        <f t="shared" si="1"/>
        <v>2</v>
      </c>
    </row>
    <row r="122" spans="1:14" ht="30" customHeight="1" x14ac:dyDescent="0.25">
      <c r="A122" s="21" t="s">
        <v>63</v>
      </c>
      <c r="B122" s="9">
        <v>2</v>
      </c>
      <c r="C122" s="9">
        <v>2</v>
      </c>
      <c r="D122" s="9">
        <v>1</v>
      </c>
      <c r="E122" s="9">
        <v>0</v>
      </c>
      <c r="F122" s="9">
        <v>3</v>
      </c>
      <c r="G122" s="9">
        <v>3</v>
      </c>
      <c r="H122" s="9">
        <v>4</v>
      </c>
      <c r="I122" s="9">
        <v>8</v>
      </c>
      <c r="J122" s="9">
        <v>4</v>
      </c>
      <c r="K122" s="9">
        <v>3</v>
      </c>
      <c r="L122" s="9">
        <v>4</v>
      </c>
      <c r="M122" s="10">
        <v>4</v>
      </c>
      <c r="N122" s="6">
        <f t="shared" si="1"/>
        <v>38</v>
      </c>
    </row>
    <row r="123" spans="1:14" ht="30" customHeight="1" x14ac:dyDescent="0.25">
      <c r="A123" s="21" t="s">
        <v>64</v>
      </c>
      <c r="B123" s="9">
        <v>0</v>
      </c>
      <c r="C123" s="9">
        <v>0</v>
      </c>
      <c r="D123" s="9">
        <v>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10">
        <v>0</v>
      </c>
      <c r="N123" s="6">
        <f t="shared" si="1"/>
        <v>1</v>
      </c>
    </row>
    <row r="124" spans="1:14" ht="30" customHeight="1" x14ac:dyDescent="0.25">
      <c r="A124" s="21" t="s">
        <v>127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1</v>
      </c>
      <c r="M124" s="10">
        <v>1</v>
      </c>
      <c r="N124" s="6">
        <f t="shared" si="1"/>
        <v>2</v>
      </c>
    </row>
    <row r="125" spans="1:14" ht="30" customHeight="1" x14ac:dyDescent="0.25">
      <c r="A125" s="21" t="s">
        <v>89</v>
      </c>
      <c r="B125" s="9">
        <v>0</v>
      </c>
      <c r="C125" s="9">
        <v>0</v>
      </c>
      <c r="D125" s="9">
        <v>0</v>
      </c>
      <c r="E125" s="9">
        <v>1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0">
        <v>0</v>
      </c>
      <c r="N125" s="6">
        <f t="shared" si="1"/>
        <v>1</v>
      </c>
    </row>
    <row r="126" spans="1:14" ht="30" customHeight="1" x14ac:dyDescent="0.25">
      <c r="A126" s="21" t="s">
        <v>134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v>1</v>
      </c>
      <c r="N126" s="6">
        <f t="shared" si="1"/>
        <v>1</v>
      </c>
    </row>
    <row r="127" spans="1:14" ht="30" customHeight="1" x14ac:dyDescent="0.25">
      <c r="A127" s="21" t="s">
        <v>135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0">
        <v>1</v>
      </c>
      <c r="N127" s="6">
        <f t="shared" si="1"/>
        <v>1</v>
      </c>
    </row>
    <row r="128" spans="1:14" ht="30" customHeight="1" x14ac:dyDescent="0.25">
      <c r="A128" s="21" t="s">
        <v>97</v>
      </c>
      <c r="B128" s="9">
        <v>0</v>
      </c>
      <c r="C128" s="9">
        <v>0</v>
      </c>
      <c r="D128" s="9">
        <v>0</v>
      </c>
      <c r="E128" s="9">
        <v>0</v>
      </c>
      <c r="F128" s="9">
        <v>1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v>0</v>
      </c>
      <c r="N128" s="6">
        <f t="shared" si="1"/>
        <v>1</v>
      </c>
    </row>
    <row r="129" spans="1:18" ht="30" customHeight="1" x14ac:dyDescent="0.25">
      <c r="A129" s="21" t="s">
        <v>100</v>
      </c>
      <c r="B129" s="9">
        <v>1</v>
      </c>
      <c r="C129" s="9">
        <v>0</v>
      </c>
      <c r="D129" s="9">
        <v>0</v>
      </c>
      <c r="E129" s="9">
        <v>0</v>
      </c>
      <c r="F129" s="9">
        <v>0</v>
      </c>
      <c r="G129" s="9">
        <v>1</v>
      </c>
      <c r="H129" s="9">
        <v>0</v>
      </c>
      <c r="I129" s="9">
        <v>0</v>
      </c>
      <c r="J129" s="9">
        <v>0</v>
      </c>
      <c r="K129" s="9">
        <v>7</v>
      </c>
      <c r="L129" s="9">
        <v>0</v>
      </c>
      <c r="M129" s="10">
        <v>2</v>
      </c>
      <c r="N129" s="6">
        <f t="shared" si="1"/>
        <v>11</v>
      </c>
    </row>
    <row r="130" spans="1:18" ht="30" customHeight="1" x14ac:dyDescent="0.25">
      <c r="A130" s="21" t="s">
        <v>117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1</v>
      </c>
      <c r="K130" s="9">
        <v>0</v>
      </c>
      <c r="L130" s="9">
        <v>1</v>
      </c>
      <c r="M130" s="10">
        <v>0</v>
      </c>
      <c r="N130" s="6">
        <f t="shared" si="1"/>
        <v>2</v>
      </c>
    </row>
    <row r="131" spans="1:18" ht="30" customHeight="1" x14ac:dyDescent="0.25">
      <c r="A131" s="8" t="s">
        <v>80</v>
      </c>
      <c r="B131" s="6">
        <f>SUM(B67:B130)</f>
        <v>90</v>
      </c>
      <c r="C131" s="6">
        <f t="shared" ref="C131:M131" si="2">SUM(C67:C130)</f>
        <v>114</v>
      </c>
      <c r="D131" s="6">
        <f t="shared" si="2"/>
        <v>78</v>
      </c>
      <c r="E131" s="6">
        <f t="shared" si="2"/>
        <v>30</v>
      </c>
      <c r="F131" s="6">
        <f t="shared" si="2"/>
        <v>46</v>
      </c>
      <c r="G131" s="6">
        <f t="shared" si="2"/>
        <v>46</v>
      </c>
      <c r="H131" s="6">
        <f t="shared" si="2"/>
        <v>46</v>
      </c>
      <c r="I131" s="6">
        <f t="shared" si="2"/>
        <v>50</v>
      </c>
      <c r="J131" s="6">
        <f t="shared" si="2"/>
        <v>34</v>
      </c>
      <c r="K131" s="6">
        <f t="shared" si="2"/>
        <v>36</v>
      </c>
      <c r="L131" s="6">
        <f t="shared" si="2"/>
        <v>70</v>
      </c>
      <c r="M131" s="6">
        <f t="shared" si="2"/>
        <v>44</v>
      </c>
      <c r="N131" s="6">
        <f>SUM(N67:N130)</f>
        <v>684</v>
      </c>
      <c r="Q131" s="17">
        <f>SUM(B131:M131)</f>
        <v>684</v>
      </c>
      <c r="R131" s="17"/>
    </row>
    <row r="132" spans="1:18" x14ac:dyDescent="0.25">
      <c r="R132" s="17"/>
    </row>
  </sheetData>
  <sortState ref="A67:N130">
    <sortCondition ref="A67:A130"/>
  </sortState>
  <mergeCells count="40">
    <mergeCell ref="A18:M18"/>
    <mergeCell ref="B2:N2"/>
    <mergeCell ref="A11:L11"/>
    <mergeCell ref="A12:L12"/>
    <mergeCell ref="A13:L13"/>
    <mergeCell ref="A17:M17"/>
    <mergeCell ref="A30:M30"/>
    <mergeCell ref="A19:M19"/>
    <mergeCell ref="A20:M20"/>
    <mergeCell ref="A21:M21"/>
    <mergeCell ref="A22:M22"/>
    <mergeCell ref="A23:M23"/>
    <mergeCell ref="A24:M24"/>
    <mergeCell ref="A25:M25"/>
    <mergeCell ref="A26:M26"/>
    <mergeCell ref="A27:M27"/>
    <mergeCell ref="A28:M28"/>
    <mergeCell ref="A29:M29"/>
    <mergeCell ref="A49:M49"/>
    <mergeCell ref="A32:M32"/>
    <mergeCell ref="A33:M33"/>
    <mergeCell ref="A34:M34"/>
    <mergeCell ref="A38:M38"/>
    <mergeCell ref="A39:M39"/>
    <mergeCell ref="A40:M40"/>
    <mergeCell ref="A41:M41"/>
    <mergeCell ref="A42:M42"/>
    <mergeCell ref="A46:M46"/>
    <mergeCell ref="A47:M47"/>
    <mergeCell ref="A48:M48"/>
    <mergeCell ref="A58:M58"/>
    <mergeCell ref="A59:M59"/>
    <mergeCell ref="A60:M60"/>
    <mergeCell ref="A61:M61"/>
    <mergeCell ref="A50:M50"/>
    <mergeCell ref="A51:M51"/>
    <mergeCell ref="A52:M52"/>
    <mergeCell ref="A55:N55"/>
    <mergeCell ref="A56:N56"/>
    <mergeCell ref="A57:M57"/>
  </mergeCells>
  <pageMargins left="0.31496062992125984" right="0.31496062992125984" top="0.39370078740157483" bottom="0.39370078740157483" header="0.31496062992125984" footer="0.31496062992125984"/>
  <pageSetup paperSize="9" scale="65" orientation="portrait" verticalDpi="0" r:id="rId1"/>
  <headerFooter>
    <oddFooter>&amp;RFls. &amp;P</oddFooter>
  </headerFooter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21</vt:i4>
      </vt:variant>
    </vt:vector>
  </HeadingPairs>
  <TitlesOfParts>
    <vt:vector size="33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NOV!Area_de_impressao</vt:lpstr>
      <vt:lpstr>OUT!Area_de_impressao</vt:lpstr>
      <vt:lpstr>SET!Area_de_impressao</vt:lpstr>
      <vt:lpstr>ABR!Titulos_de_impressao</vt:lpstr>
      <vt:lpstr>AGO!Titulos_de_impressao</vt:lpstr>
      <vt:lpstr>DEZ!Titulos_de_impressao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NOV!Titulos_de_impressao</vt:lpstr>
      <vt:lpstr>OUT!Titulos_de_impressao</vt:lpstr>
      <vt:lpstr>SET!Titulos_de_impressao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José Sena</dc:creator>
  <cp:lastModifiedBy>Edson Adalberto Alves</cp:lastModifiedBy>
  <cp:lastPrinted>2022-01-07T17:42:56Z</cp:lastPrinted>
  <dcterms:created xsi:type="dcterms:W3CDTF">2021-02-10T19:21:33Z</dcterms:created>
  <dcterms:modified xsi:type="dcterms:W3CDTF">2022-05-19T13:09:21Z</dcterms:modified>
</cp:coreProperties>
</file>