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0"/>
  </bookViews>
  <sheets>
    <sheet name="CEMEI BEIJA FLOR" sheetId="1" state="visible" r:id="rId2"/>
    <sheet name="CEMEI BENEDICTO DELFORNO" sheetId="2" state="visible" r:id="rId3"/>
    <sheet name="EMEB BASILIO CONSOILINE" sheetId="3" state="visible" r:id="rId4"/>
    <sheet name="EMEB BENNO CLAUS" sheetId="4" state="visible" r:id="rId5"/>
    <sheet name="EMEB CHICO PEROBA" sheetId="5" state="visible" r:id="rId6"/>
    <sheet name="EMEB MARA CABRAL" sheetId="6" state="visible" r:id="rId7"/>
    <sheet name="EMEB MARIA DO CARMO" sheetId="7" state="visible" r:id="rId8"/>
    <sheet name="EMEB MARIA GEMMA" sheetId="8" state="visible" r:id="rId9"/>
    <sheet name="EMEB ANGELA LYGIA E CEMEI MAGDA" sheetId="9" state="visible" r:id="rId10"/>
    <sheet name="ADAPTAÇÕES SISTEMA EXISTENTE" sheetId="10" state="visible" r:id="rId11"/>
    <sheet name="RESUMO" sheetId="11" state="visible" r:id="rId12"/>
  </sheets>
  <definedNames>
    <definedName function="false" hidden="false" localSheetId="0" name="_xlnm.Print_Titles" vbProcedure="false">'CEMEI BEIJA FLOR'!$4:$4</definedName>
    <definedName function="false" hidden="false" localSheetId="10" name="_xlnm.Print_Titles" vbProcedure="false">RESUMO!$4:$4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<sst xmlns="http://schemas.openxmlformats.org/spreadsheetml/2006/main" count="2123" uniqueCount="296">
  <si>
    <t xml:space="preserve">ORÇAMENTO –  CEMEI BEIJA FLOR</t>
  </si>
  <si>
    <t xml:space="preserve">RUA MARIA DE LOURDES PANTANO SCAVONE, Nº550 – JARDIM SANTO ANTONIO – ITATIBA/S.P.</t>
  </si>
  <si>
    <t xml:space="preserve">Tabela de custo SINAPI DESONERADO data base: MAIO/2024   Leis Sociais: 47,74% - Boletim de referencia de custo CDHU nº 194 DESONERADO:Leis Sociais:97,78% ; BDI =30%</t>
  </si>
  <si>
    <t xml:space="preserve">FONTE</t>
  </si>
  <si>
    <t xml:space="preserve">CÓDIGO</t>
  </si>
  <si>
    <t xml:space="preserve">ITEM</t>
  </si>
  <si>
    <t xml:space="preserve">SERVIÇO</t>
  </si>
  <si>
    <t xml:space="preserve">UN.</t>
  </si>
  <si>
    <t xml:space="preserve">QTD.</t>
  </si>
  <si>
    <t xml:space="preserve">CUSTO UNITÁRIO          R$</t>
  </si>
  <si>
    <t xml:space="preserve">CUSTO TOTAL       R$</t>
  </si>
  <si>
    <t xml:space="preserve">PESO</t>
  </si>
  <si>
    <t xml:space="preserve">Especificação - descrição das caracteristicas de materiais e serviços.</t>
  </si>
  <si>
    <t xml:space="preserve">1.0</t>
  </si>
  <si>
    <t xml:space="preserve">SISTEMA DE COMBATE A INCÊNDIO</t>
  </si>
  <si>
    <t xml:space="preserve">SINAPI</t>
  </si>
  <si>
    <t xml:space="preserve">1.1</t>
  </si>
  <si>
    <t xml:space="preserve">DEMOLIÇÃO DE PISO, DE FORMA MECANIZADA COM MARTELETE, SEM REAPROVEITAMENTO.</t>
  </si>
  <si>
    <t xml:space="preserve">M³</t>
  </si>
  <si>
    <t xml:space="preserve">PARA INSTALAÇÃO DE TUBULAÇÃO ENTERRADA (33*0,30*0,10). </t>
  </si>
  <si>
    <t xml:space="preserve">1.2</t>
  </si>
  <si>
    <t xml:space="preserve">ESCAVAÇÃO MANUAL DE VALA, SEM PREVISÃO DE FÔRMA.</t>
  </si>
  <si>
    <t xml:space="preserve">PARA INSTALAÇÃO DE TUBULAÇÃO ENTERRADA. (33*0,30*0,60).</t>
  </si>
  <si>
    <t xml:space="preserve">CDHU</t>
  </si>
  <si>
    <t xml:space="preserve">05.07.050</t>
  </si>
  <si>
    <t xml:space="preserve">1.3</t>
  </si>
  <si>
    <t xml:space="preserve">REMOÇÃO DE ENTULHO DE OBRA COM CAÇAMBA METÁLICA – MATERIAL VOLUMOSO E MISTURADO POR ALVENARIA , TERRA, MADEIRA, PAPEL ,PLASTICO E METAL</t>
  </si>
  <si>
    <t xml:space="preserve">PARA INSTALAÇÃO DE TUBULAÇÃO ENTERRADA. 1,00+(1,00+(1,00*0,30)).</t>
  </si>
  <si>
    <t xml:space="preserve">1.4</t>
  </si>
  <si>
    <t xml:space="preserve">ATERRO E APILOAMENTO</t>
  </si>
  <si>
    <t xml:space="preserve">PARA INSTALAÇÃO DE TUBULAÇÃO ENTERRADA. (33*0,30*0,50). </t>
  </si>
  <si>
    <t xml:space="preserve">1.5</t>
  </si>
  <si>
    <t xml:space="preserve">LASTRO DE CONCRETO</t>
  </si>
  <si>
    <t xml:space="preserve">M²</t>
  </si>
  <si>
    <t xml:space="preserve">PARA INSTALAÇÃO DE TUBULAÇÃO ENTERRADA. (33*0,30) ESPESSURA DO LASTRO CONCRETO =5 CM E FECHAMENTO DE CAIXA DE PASSAGEM PROXIMO AO ABRIGO DE GÁS EXISTENTE</t>
  </si>
  <si>
    <t xml:space="preserve">50.05.270</t>
  </si>
  <si>
    <t xml:space="preserve">1.6</t>
  </si>
  <si>
    <t xml:space="preserve">CENTRAL DE ALARME COM BATERIA</t>
  </si>
  <si>
    <t xml:space="preserve">UNID</t>
  </si>
  <si>
    <t xml:space="preserve">CENTRAL DE DETECÇÃO E ALARME DE INCÊNDIO COMPLETA, AUTONOMIA DE 1 HORA PARA 12 LAÇOS, 220V/12V</t>
  </si>
  <si>
    <t xml:space="preserve">50.05.250</t>
  </si>
  <si>
    <t xml:space="preserve">1.7</t>
  </si>
  <si>
    <t xml:space="preserve">CENTRAL DE ELETRICA</t>
  </si>
  <si>
    <t xml:space="preserve">CENTRAL DE ILUMINAÇÃO DE EMERGÊNCIA, COMPLETA, AUTONOMIA 1 HORA, PARA ATÉ 240 W </t>
  </si>
  <si>
    <t xml:space="preserve">50.05.280</t>
  </si>
  <si>
    <t xml:space="preserve">1.8</t>
  </si>
  <si>
    <t xml:space="preserve">SIRENE</t>
  </si>
  <si>
    <t xml:space="preserve">SIRENE TIPO CORNETA DE 12V</t>
  </si>
  <si>
    <t xml:space="preserve">50.05.170</t>
  </si>
  <si>
    <t xml:space="preserve">1.9</t>
  </si>
  <si>
    <t xml:space="preserve">ACIONADOR DE SIRENE</t>
  </si>
  <si>
    <t xml:space="preserve">ACIONADOR MANUAL TIPO QUEBRA VIDRO, EM CAIXA PLÁSTICA</t>
  </si>
  <si>
    <t xml:space="preserve">50.01.090</t>
  </si>
  <si>
    <t xml:space="preserve">1.10</t>
  </si>
  <si>
    <t xml:space="preserve">BOTOEIRA DE BOMBA</t>
  </si>
  <si>
    <t xml:space="preserve">BOTOEIRA PARA ACIONAMENTO DE BOMBA DE INCÊNDIO TIPO QUEBRA-VIDRO</t>
  </si>
  <si>
    <t xml:space="preserve">43.10.490</t>
  </si>
  <si>
    <t xml:space="preserve">1.11</t>
  </si>
  <si>
    <t xml:space="preserve">BOMBA ELÉTRICA</t>
  </si>
  <si>
    <t xml:space="preserve">CONJUNTO MOTOR-BOMBA (CENTRÍFUGA) 5 CV, MULTIESTÁGIO, HMAN= 25 A 50 MCA, Q= 21,0 A 13,3 M³/H</t>
  </si>
  <si>
    <t xml:space="preserve">COMPOSIÇÃO</t>
  </si>
  <si>
    <t xml:space="preserve">1.12</t>
  </si>
  <si>
    <t xml:space="preserve">ABRIGO PARA BOMBA DE INCENDIO</t>
  </si>
  <si>
    <t xml:space="preserve">ABRIGO PARA BOMBA DE INCENDIO EXECUÇÃO COMPLETA. PROXIMO A CAIXA D’ÁGUA</t>
  </si>
  <si>
    <t xml:space="preserve">1.13</t>
  </si>
  <si>
    <t xml:space="preserve">QUADRO DE COMANDO COMPLETO</t>
  </si>
  <si>
    <t xml:space="preserve">QUADRO DE DISTRIBUIÇÃO DE ENERGIA EM CHAPA DE AÇO GALVANIZADO, DE EMBUTIR, COM BARRAMENTO TRIFÁSICO, PARA 12 DISJUNTORES DIN 100A - FORNECIMENTO E INSTALAÇÃO.</t>
  </si>
  <si>
    <t xml:space="preserve">1.14</t>
  </si>
  <si>
    <t xml:space="preserve">DISJUNTORES</t>
  </si>
  <si>
    <t xml:space="preserve">DISJUNTOR BIPOLAR TIPO NEMA, CORRENTE NOMINAL DE 10 ATÉ 50A - FORNECIMENTO E INSTALAÇÃO.</t>
  </si>
  <si>
    <t xml:space="preserve">1.15</t>
  </si>
  <si>
    <t xml:space="preserve">FIAÇÃO PARA ACIONAMENTO DE ALARME E ILUMINAÇÃO DE EMERGÊNCIA</t>
  </si>
  <si>
    <t xml:space="preserve">M</t>
  </si>
  <si>
    <t xml:space="preserve">CABO DE COBRE FLEXÍVEL ISOLADO, 2,5 MM², ANTI-CHAMA 450/750 V, PARA CIRCUITOS TERMINAIS - FORNECIMENTO E INSTALAÇÃO.</t>
  </si>
  <si>
    <t xml:space="preserve">1.16</t>
  </si>
  <si>
    <t xml:space="preserve">FIAÇÃO PARA ACIONAMENTO DE BOTOEIRAS</t>
  </si>
  <si>
    <t xml:space="preserve">50.01.330</t>
  </si>
  <si>
    <t xml:space="preserve">1.17</t>
  </si>
  <si>
    <t xml:space="preserve">HIDRANTE COMPLETO</t>
  </si>
  <si>
    <t xml:space="preserve">ABRIGO PARA HIDRANTE, 90X60X17CM, COM REGISTRO GLOBO ANGULAR 45 GRAUS 2 1/2", ADAPTADOR STORZ 2 1/2", MANGUEIRA DE INCÊNDIO 30M, REDUÇÃO 2 1/2" X 1 1/2" E ESGUICHO REGULAVEL 1 1/2" - FORNECIMENTO E INSTALAÇÃO.</t>
  </si>
  <si>
    <t xml:space="preserve">36.20.060</t>
  </si>
  <si>
    <t xml:space="preserve">1.18</t>
  </si>
  <si>
    <t xml:space="preserve">FIXAÇÃO DE ELETRODUTO</t>
  </si>
  <si>
    <t xml:space="preserve">BRAÇADEIRA PARA FIXAÇÃO DE ELETRODUTO, ATÉ 4´. UMA A CADA 1,50 M DE DISTANCIA</t>
  </si>
  <si>
    <t xml:space="preserve">38.04.040</t>
  </si>
  <si>
    <t xml:space="preserve">1.19</t>
  </si>
  <si>
    <t xml:space="preserve">TUBULAÇÃO PARA FIAÇÃO ELÉTRICA</t>
  </si>
  <si>
    <t xml:space="preserve">ELETRODUTO GALVANIZADO CONFORME NBR13057 -  3/4´ COM ACESSÓRIOS</t>
  </si>
  <si>
    <t xml:space="preserve">1.20</t>
  </si>
  <si>
    <t xml:space="preserve">TUBULAÇÃO DE AÇO GALVANIZADO 2 1/2"</t>
  </si>
  <si>
    <t xml:space="preserve">M </t>
  </si>
  <si>
    <t xml:space="preserve">TUBO DE AÇO GALVANIZADO COM COSTURA, CLASSE MÉDIA, DN 65 (2 1/2"), CONEXÃO ROSQUEADA, INSTALADO EM REDE DE ALIMENTAÇÃO PARA HIDRANTE - FORNECIMENTO E INSTALAÇÃO. INCLUSIVE CONEXÕES</t>
  </si>
  <si>
    <t xml:space="preserve">32.10.110</t>
  </si>
  <si>
    <t xml:space="preserve">1.21</t>
  </si>
  <si>
    <t xml:space="preserve">PROTEÇÃO ANTICORROSIVA PARA RAMAIS ENTERRADOS</t>
  </si>
  <si>
    <t xml:space="preserve">FITA DE POLIETILENO COMPOSTA DE UM FILME LAMINADO EXCLUSIVO, RECOBERTO POR ADESIVO BETUMINOSO TECNICAMENTE FORMULADO E PROTEGIDO POR UM LAMINADO ANTI-ADERENTE. POSSUI ALTA RIGIDEZ DIELÉTRICA, EXCEPCIONAIS PROPRIEDADES DE ADESÃO E COESÃO, BEM COMO RESISTÊNCIA A AÇÃO DE ÁCIDOS, ÁLCALIS, FUNGOS E BACTÉRIAS. APLICADO NA TUBULAÇÃO ENTERRADA</t>
  </si>
  <si>
    <t xml:space="preserve">97.02.194</t>
  </si>
  <si>
    <t xml:space="preserve">1.22</t>
  </si>
  <si>
    <t xml:space="preserve">SINALIZAÇÃO DE EQUIPAMENTOS DE COMBATE A INCENDIO E ALARME</t>
  </si>
  <si>
    <t xml:space="preserve">PLACA DE SINALIZAÇÃO EM PVC FOTOLUMINESCENTE (150X150mm), COM INDICAÇÃO DE EQUIPAMENTOS DE COMBATE À INCÊNDIO E ALARME</t>
  </si>
  <si>
    <t xml:space="preserve">97.02.195</t>
  </si>
  <si>
    <t xml:space="preserve">1.23</t>
  </si>
  <si>
    <t xml:space="preserve">SINALIZAÇÃO DE EMERGÊNCIA, INDICAÇÃO CONTINUADA DE ROTAS DE FUGA, INDICAÇÃO DE PAVIMENTOS, INDICAÇÃO DE ALERTA, INDICAÇÃO DE PROIBIÇÃO</t>
  </si>
  <si>
    <t xml:space="preserve">PLACA DE SINALIZAÇÃO EM PVC FOTOLUMINESCENTE (240X120mm) COM INDICAÇÃO DE ROTA DE EVACUAÇÃO E SAÍDA DE EMERGÊNCIA</t>
  </si>
  <si>
    <t xml:space="preserve">1.24</t>
  </si>
  <si>
    <t xml:space="preserve">ILUMINAÇÃO DE EMERGÊNCIA</t>
  </si>
  <si>
    <t xml:space="preserve">LUMINÁRIA DE EMERGÊNCIA, COM 30 LÂMPADAS LED DE 2 W, SEM REATOR - FORNECIMENTO E INSTALAÇÃO.</t>
  </si>
  <si>
    <t xml:space="preserve">SINAPI/CDHU </t>
  </si>
  <si>
    <t xml:space="preserve">1.25</t>
  </si>
  <si>
    <t xml:space="preserve">RETIRADA, ADEQUAÇÃO E RECOLOCAÇÃO DE FOLHAS DE PORTA OU JANELA METALICAS</t>
  </si>
  <si>
    <t xml:space="preserve">ADEQUAÇÃO DAS PORTAS DAS SAÍDAS DE EMERGÊNCIA COM ABERTURA NO SENTIDO DO FLUXO, INCLUSO MATERIAL E MÃO DE OBRA ONDE IMPRESCINDÍVEL.</t>
  </si>
  <si>
    <t xml:space="preserve">1.26</t>
  </si>
  <si>
    <t xml:space="preserve">MÃO FRANCESA PARA TUBULAÇÃO AÉREA</t>
  </si>
  <si>
    <t xml:space="preserve">SUPORTE MÃO FRANCESA EM ACO, ABAS IGUAIS 40 CM, CAPACIDADE MINIMA 70 KG, BRANCO - FORNECIMENTO E INSTALAÇÃO. PARA TUBULAÇÃO APARENTE. A CADA 2M DE DISTANCIA.</t>
  </si>
  <si>
    <t xml:space="preserve">50.01.340</t>
  </si>
  <si>
    <t xml:space="preserve">1.27</t>
  </si>
  <si>
    <t xml:space="preserve">ABRIGO PARA VALVULAS – CAIXA DE PASSAGEM DE PISO COM TAMPA REMOVIVEL EM CHAPA DE AÇO ESTAMPADO</t>
  </si>
  <si>
    <t xml:space="preserve">ABRIGO PARA REGISTRO DE RECALQUE TIPO COLUNA, COMPLETO - INCLUSIVE TUBULAÇÕES E VÁLVULAS</t>
  </si>
  <si>
    <t xml:space="preserve">47.05.060</t>
  </si>
  <si>
    <t xml:space="preserve">1.28</t>
  </si>
  <si>
    <t xml:space="preserve">VALVULA DE RETENÇÃO</t>
  </si>
  <si>
    <t xml:space="preserve">VÁLVULA DE RETENÇÃO HORIZONTAL EM BRONZE, DN= 2 1/2´</t>
  </si>
  <si>
    <t xml:space="preserve">47.05.390</t>
  </si>
  <si>
    <t xml:space="preserve">1.29</t>
  </si>
  <si>
    <t xml:space="preserve">VALVULA GLOBO</t>
  </si>
  <si>
    <t xml:space="preserve">VÁLVULA GLOBO EM BRONZE, CLASSE 150 LIBRAS PARA VAPOR SATURADO E 300 LIBRAS PARA ÁGUA, ÓLEO E GÁS, DN= 2 1/2´</t>
  </si>
  <si>
    <t xml:space="preserve">24.03.310</t>
  </si>
  <si>
    <t xml:space="preserve">1.30</t>
  </si>
  <si>
    <t xml:space="preserve">CORRIMÃO</t>
  </si>
  <si>
    <t xml:space="preserve">CORRIMÃO SIMPLES, DIÂMETRO EXTERNO = 1 1/2", COM MONTANTE VERTICAL AÇO GALVANIZADO COM PINTURA ESMALTE</t>
  </si>
  <si>
    <t xml:space="preserve">50.10.120</t>
  </si>
  <si>
    <t xml:space="preserve">1.31</t>
  </si>
  <si>
    <t xml:space="preserve">EXTINTOR MANUAL DE PÓ QUÍMICO SECO ABC - CAPACIDADE DE 6 KG</t>
  </si>
  <si>
    <t xml:space="preserve">UN</t>
  </si>
  <si>
    <t xml:space="preserve">COMPLEMENTO QUANTITATIVO PARA ATENDER O PROJETO.</t>
  </si>
  <si>
    <t xml:space="preserve">1.32</t>
  </si>
  <si>
    <t xml:space="preserve">ABRIGO DE GÁS</t>
  </si>
  <si>
    <t xml:space="preserve">MANUTENÇÃO NO ABRIGO DE GAS EXISTENTE PARA 4 CILINDROS DE 45 KG.</t>
  </si>
  <si>
    <t xml:space="preserve">46.01.050</t>
  </si>
  <si>
    <t xml:space="preserve">1.33</t>
  </si>
  <si>
    <t xml:space="preserve">SERVIÇOS DE INSTALAÇÃO HIDRAULICA - TUBO DE PVC RÍGIDO SOLDÁVEL MARROM, DN= DE 20 A 50 MM, INCLUSIVE CONEXÕES</t>
  </si>
  <si>
    <t xml:space="preserve">SERVIÇOS NECESSARIOS PARA A INSTALAÇÃO DE AGUA DO RESERVATORIO</t>
  </si>
  <si>
    <t xml:space="preserve">47.01.060</t>
  </si>
  <si>
    <t xml:space="preserve">1.34</t>
  </si>
  <si>
    <t xml:space="preserve">SERVIÇOS DE INSTALAÇÃO HIDRAULICA - REGISTRO DE GAVETA EM LATÃO FUNDIDO SEM ACABAMENTO, DN= DE 1/2´A 2”</t>
  </si>
  <si>
    <t xml:space="preserve">1.35</t>
  </si>
  <si>
    <t xml:space="preserve">SERVIÇOS DE INSTALAÇÃO ELETRICA</t>
  </si>
  <si>
    <t xml:space="preserve">SERVIÇOS NECESSARIOS PARA A INSTALAÇÃO DE AGUA DO RESERVATORIO E DO SISTEMA</t>
  </si>
  <si>
    <t xml:space="preserve">TOTAL</t>
  </si>
  <si>
    <t xml:space="preserve">ORÇAMENTO – CEMEI BENEDICTO DELFORNO</t>
  </si>
  <si>
    <t xml:space="preserve">Rua Antonio Lazaro Pupo, nº 200- Vila Real - Itatiba/SP</t>
  </si>
  <si>
    <t xml:space="preserve">Tabela de custo SINAPI DESONERADO data base: MAIO/2024   Leis Sociais: 47,74% - Boletim de referencia de custo CDHU nº 194 DESONERADO:Leis Sociais:97,78% ; BDI =24,70%</t>
  </si>
  <si>
    <t xml:space="preserve">PARA INSTALAÇÃO DE TUBULAÇÃO ENTERRADA (17,80*0,30*0,10). INCLUSIVE INSTALAÇÃO DE GÁS </t>
  </si>
  <si>
    <t xml:space="preserve">PARA INSTALAÇÃO DE TUBULAÇÃO ENTERRADA. (17,80*0,30*0,60). INCLUSIVE INSTALAÇÃO DE GÁS </t>
  </si>
  <si>
    <t xml:space="preserve">PARA INSTALAÇÃO DE TUBULAÇÃO ENTERRADA. 0,55+(0,55+(0,55*0,30)). INCLUSIVE INSTALAÇÃO DE GÁS </t>
  </si>
  <si>
    <t xml:space="preserve">PARA INSTALAÇÃO DE TUBULAÇÃO ENTERRADA. (17,80*0,30*0,50).INCLUSIVE INSTALAÇÃO DE GÁS </t>
  </si>
  <si>
    <t xml:space="preserve">PARA INSTALAÇÃO DE TUBULAÇÃO ENTERRADA. (17,80*0,30) ESPESSURA DO LASTRO CONCRETO =5 CM. INCLUSIVE INSTALAÇÃO DE GÁS  </t>
  </si>
  <si>
    <t xml:space="preserve">ORÇAMENTO –EMEB BASILIO CONSOLINE</t>
  </si>
  <si>
    <t xml:space="preserve">Rua João Bernardo, nº50, - Bairro da Ponte - Itatiba/SP</t>
  </si>
  <si>
    <t xml:space="preserve">PARA INSTALAÇÃO DE TUBULAÇÃO ENTERRADA (21,50*0,30*0,10). INCLUSIVE PARA O ABRIGO NOVO DE GÁS</t>
  </si>
  <si>
    <t xml:space="preserve">PARA INSTALAÇÃO DE TUBULAÇÃO ENTERRADA. (21,50*0,30*0,60). INCLUSIVE PARA O ABRIGO NOVO DE GÁS</t>
  </si>
  <si>
    <t xml:space="preserve">PARA INSTALAÇÃO DE TUBULAÇÃO ENTERRADA. (0,65+(0,65+(0,65*0,30)). INCLUSIVE PARA O ABRIGO NOVO DE GÁS</t>
  </si>
  <si>
    <t xml:space="preserve">PARA INSTALAÇÃO DE TUBULAÇÃO ENTERRADA. (21,50*0,30*0,50). INCLUSIVE PARA O ABRIGO NOVO DE GÁS</t>
  </si>
  <si>
    <t xml:space="preserve">PARA INSTALAÇÃO DE TUBULAÇÃO ENTERRADA. (21,50*0,30) ESPESSURA DO LASTRO CONCRETO =5 CM. INCLUSIVE PARA O ABRIGO NOVO DE GÁS </t>
  </si>
  <si>
    <t xml:space="preserve">SINAPI/CPOS</t>
  </si>
  <si>
    <t xml:space="preserve">ABRIGO DE GAS PARA 2 BOTIJÕES  DE 13 KG.</t>
  </si>
  <si>
    <t xml:space="preserve">ORÇAMENTO –EMEB BENNO CARLOS CLAUS</t>
  </si>
  <si>
    <t xml:space="preserve">Rua Teodoro Dias Aranha, nº113, - Jardim Galletto - Itatiba/SP</t>
  </si>
  <si>
    <t xml:space="preserve">PARA INSTALAÇÃO DE TUBULAÇÃO ENTERRADA (23,35*0,30*0,10). INCLUSIVE INSTALAÇÃO DE AGUA E GÁS. RETIRADA DE ABRIGO EXISTENTE </t>
  </si>
  <si>
    <t xml:space="preserve">PARA INSTALAÇÃO DE TUBULAÇÃO ENTERRADA. (23,35*0,30*0,60). INCLUSIVE INSTALAÇÃO DE AGUA E GÁS</t>
  </si>
  <si>
    <t xml:space="preserve">PARA INSTALAÇÃO DE TUBULAÇÃO ENTERRADA. (0,70+(0,70+(0,70*0,30)). INCLUSIVE INSTALAÇÃO DE AGUA E GÁS</t>
  </si>
  <si>
    <t xml:space="preserve">PARA INSTALAÇÃO DE TUBULAÇÃO ENTERRADA. (23,35*0,30*0,50). INCLUSIVE INSTALAÇÃO DE AGUA E GÁS</t>
  </si>
  <si>
    <t xml:space="preserve">PARA INSTALAÇÃO DE TUBULAÇÃO ENTERRADA. (23,35*0,30) ESPESSURA DO LASTRO CONCRETO =5 CM. INCLUSIVE INSTALAÇÃO DE AGUA E GÁS </t>
  </si>
  <si>
    <t xml:space="preserve">48.02.207</t>
  </si>
  <si>
    <t xml:space="preserve">CAIXA D'ÁGUA PARA RESERVA DE INCÊNDIO</t>
  </si>
  <si>
    <t xml:space="preserve">CJ</t>
  </si>
  <si>
    <t xml:space="preserve">RESERVATÓRIO EM POLIETILENO COM TAMPA DE ENCAIXAR - CAPACIDADE DE 10.000 LITROS</t>
  </si>
  <si>
    <t xml:space="preserve">INFRAESTRUTURA PARA BASE CAIXA D’ÁGUA – LOCAÇÃO DA OBRA</t>
  </si>
  <si>
    <t xml:space="preserve">LOCAÇÃO ATRAVES DE GABARITO DE MADEIRA</t>
  </si>
  <si>
    <t xml:space="preserve">INFRAESTRUTURA PARA BASE CAIXA D’ÁGUA – FUNDAÇÕES PROFUNDAS</t>
  </si>
  <si>
    <t xml:space="preserve">ESTACAS ESCAVADAS MECANICAMENTE DIAM 25 CM ( ESCAVAÇÃO, CONCRETO FCK=30 MPA E AÇO CA 50/CA60), SEM FLUIDO ESTABILIZANTE, ATÉ 9,00  DE COMPRIMENTO. CONCRETO LANÇADO POR CAMINHÃO BETONEIRA. </t>
  </si>
  <si>
    <t xml:space="preserve">CONCRETO FCK = 30MPA - PREPARO MECÂNICO COM BETONEIRA 400 L.</t>
  </si>
  <si>
    <t xml:space="preserve">BLOCOS DE FUNDAÇÃO,  VIGAS E PILARES PARA CAIXA D’ÁGUA</t>
  </si>
  <si>
    <t xml:space="preserve">1.36</t>
  </si>
  <si>
    <t xml:space="preserve">ARMAÇÃO DE PILAR OU VIGA DE ESTRUTURA CONVENCIONAL DE CONCRETO ARMADO UTILIZANDO AÇO CA-50 6,3 A 20,00MM</t>
  </si>
  <si>
    <t xml:space="preserve">KG</t>
  </si>
  <si>
    <t xml:space="preserve">1.37</t>
  </si>
  <si>
    <t xml:space="preserve">SUPERESTRUTURA PARA BASE CAIXA D’ÁGUA - LAJE </t>
  </si>
  <si>
    <t xml:space="preserve">LAJE PRE-MOLDADA , SOBRECARGA 100KG/M2, VAOS ATE 3,50M/E=8CM, C/LAJOTAS E CAP.C/CONC FCK=25MPA, 3CM, INTER-EIXO 38CM, C/ESCORAMENTO REAPR.3X) E FERRAGEM NEGATIVA.</t>
  </si>
  <si>
    <t xml:space="preserve">1.38</t>
  </si>
  <si>
    <t xml:space="preserve">ABRIGO DE GAS PARA 2 CILINDROS DE 45 KG.  INSTALAÇÃO NO MESMO LOCAL COM ABERTURA NO LADO OPOSTO</t>
  </si>
  <si>
    <t xml:space="preserve">1.39</t>
  </si>
  <si>
    <t xml:space="preserve">1.40</t>
  </si>
  <si>
    <t xml:space="preserve">1.41</t>
  </si>
  <si>
    <t xml:space="preserve">ORÇAMENTO –  EMEB CEL FRANCISCO RODRIGUES BARBOSA “CHICO PEROBA”</t>
  </si>
  <si>
    <t xml:space="preserve">Rua Antonio Muton, 168 - Vila Mutton - Itatiba/SP</t>
  </si>
  <si>
    <t xml:space="preserve">PARA INSTALAÇÃO DE TUBULAÇÃO ENTERRADA (84*0,30*0,10).  INCLUSIVE INSTALAÇÃO DE AGUA</t>
  </si>
  <si>
    <t xml:space="preserve">PARA INSTALAÇÃO DE TUBULAÇÃO ENTERRADA. (84*0,30*0,60).  INCLUSIVE INSTALAÇÃO DE AGUA</t>
  </si>
  <si>
    <t xml:space="preserve">PARA INSTALAÇÃO DE TUBULAÇÃO ENTERRADA. (2,55+(2,55+(2,55*0,30)). INCLUSIVE INSTALAÇÃO DE AGUA</t>
  </si>
  <si>
    <t xml:space="preserve">PARA INSTALAÇÃO DE TUBULAÇÃO ENTERRADA. (84*0,30*0,50).  INCLUSIVE INSTALAÇÃO DE AGUA</t>
  </si>
  <si>
    <t xml:space="preserve">PARA INSTALAÇÃO DE TUBULAÇÃO ENTERRADA. (84*0,30) ESPESSURA DO LASTRO CONCRETO =5 CM.  INCLUSIVE INSTALAÇÃO DE AGUA </t>
  </si>
  <si>
    <t xml:space="preserve">ADEQUAÇÃO DAS PORTAS DAS SAÍDAS DE EMERGÊNCIA COM ABERTURA NO SENTIDO DO FLUXO, INCLUSO MATERIAL E MÃO DE OBRA ONDE IMPRESCINDÍVEL. INCUSIVE RETIRADA DE PORTA E JANELA DA DESPENSA</t>
  </si>
  <si>
    <t xml:space="preserve">24.03.040</t>
  </si>
  <si>
    <t xml:space="preserve">GUARDA-CORPO</t>
  </si>
  <si>
    <t xml:space="preserve">GUARDA-CORPO DE AÇO GALVANIZADO DE 1,30M DE ALTURA, MONTANTES TUBULARES DE 1.1/2 ESPAÇADOS DE 1,20M, TRAVESSA SUPERIOR DE 2, GRADIL FORMADO POR BARRAS CHATAS EM FERRO DE 32X4,8MM, FIXADO COM CHUMBADOR MECÂNICO. ESCADA PARA SAIDA DE EMERGENCIA</t>
  </si>
  <si>
    <t xml:space="preserve">CPOS</t>
  </si>
  <si>
    <t xml:space="preserve">ALVENARIA DE VEDAÇÃO DE BLOCOS CERÂMICOS MACIÇOS DE 5X10X20CM (ESPESSURA 10CM) E ARGAMASSA DE ASSENTAMENTO COM PREPARO EM BETONEIRA</t>
  </si>
  <si>
    <t xml:space="preserve">FECHAMENTO DE JANELA E PORTA DE ACESSO EXTERNO A DESPENSA- 0,6X1,00 E 0,90X2,20 = 2,60M²</t>
  </si>
  <si>
    <t xml:space="preserve">CHAPISCO APLICADO EM ALVENARIAS E ESTRUTURAS DE CONCRETO INTERNAS, COM COLHER DE PEDREIRO. ARGAMASSA TRAÇO 1:3 COM PREPARO MANUAL.</t>
  </si>
  <si>
    <t xml:space="preserve">APLICAÇÃO NA ALVENARIA DE FECHAMENTO DOS VÃOS</t>
  </si>
  <si>
    <t xml:space="preserve">EMBOÇO OU MASSA ÚNICA EM ARGAMASSA TRAÇO 1:2:8, PREPARO MANUAL, APLICADA MANUALMENTE</t>
  </si>
  <si>
    <t xml:space="preserve">1.42</t>
  </si>
  <si>
    <t xml:space="preserve">EMASSAMENTO COM MASSA LÁTEX, APLICAÇÃO EM PAREDE, UMA DEMÃO, LIXAMENTO MANUAL.</t>
  </si>
  <si>
    <t xml:space="preserve">1.43</t>
  </si>
  <si>
    <t xml:space="preserve">APLICAÇÃO MANUAL DE FUNDO SELADOR ACRÍLICO</t>
  </si>
  <si>
    <t xml:space="preserve">1.44</t>
  </si>
  <si>
    <t xml:space="preserve">PINTURA LÁTEX ACRÍLICA PREMIUM, APLICAÇÃO MANUAL EM PAREDES, DUAS DEMÃOS.</t>
  </si>
  <si>
    <t xml:space="preserve">1.45</t>
  </si>
  <si>
    <t xml:space="preserve">1.46</t>
  </si>
  <si>
    <t xml:space="preserve">1.47</t>
  </si>
  <si>
    <t xml:space="preserve">ORÇAMENTO – EMEB MARA CABRAL SIMÕES ALEGRE</t>
  </si>
  <si>
    <t xml:space="preserve">Rua Josefina fatori Padovani , nº00 – Bairro do Pinhal - Itatiba/SP</t>
  </si>
  <si>
    <t xml:space="preserve">PARA INSTALAÇÃO DE TUBULAÇÃO ENTERRADA (39,60*0,30*0,10). INCLUSIVE DEMOLIÇÃO DO ABRIGO DE GÁS EXISTENTE</t>
  </si>
  <si>
    <t xml:space="preserve">PARA INSTALAÇÃO DE TUBULAÇÃO ENTERRADA. (39,60*0,30*0,60)</t>
  </si>
  <si>
    <t xml:space="preserve">PARA INSTALAÇÃO DE TUBULAÇÃO ENTERRADA. (1,20+(1,20+(1,20*0,30))</t>
  </si>
  <si>
    <t xml:space="preserve">PARA INSTALAÇÃO DE TUBULAÇÃO ENTERRADA. (39,60*0,30*0,50)</t>
  </si>
  <si>
    <t xml:space="preserve">PARA INSTALAÇÃO DE TUBULAÇÃO ENTERRADA. (39,60*0,30) ESPESSURA DO LASTRO CONCRETO =5 CM </t>
  </si>
  <si>
    <t xml:space="preserve">17.03.020</t>
  </si>
  <si>
    <t xml:space="preserve">CIMENTADO DESEMPENADO</t>
  </si>
  <si>
    <t xml:space="preserve">ESCADAS CONFORME PROJETO TÉCNICO. 0,3*1,6*6*2 =5,76 M²</t>
  </si>
  <si>
    <t xml:space="preserve">33.06.020</t>
  </si>
  <si>
    <t xml:space="preserve">ACRÍLICO PARA QUADRAS E PISOS CIMENTADOS</t>
  </si>
  <si>
    <t xml:space="preserve">ESCADAS CONFORME PROJETO TÉCNICO. (0,30*0,2)/2 = 0,03M²*1,60 = 0,05*6=0,30M³ *ESCADAS =0,60M³</t>
  </si>
  <si>
    <t xml:space="preserve">0,60X180KG/M³</t>
  </si>
  <si>
    <t xml:space="preserve">ABRIGO DE GAS PARA 2 CILINDROS DE 45 KG.</t>
  </si>
  <si>
    <t xml:space="preserve">TUBO, PEX, MULTICAMADA, DN 20, INSTALADO EM IMPLANTAÇÃO DE INSTALAÇÕES DE GÁS - FORNECIMENTO E INSTALAÇÃO.</t>
  </si>
  <si>
    <t xml:space="preserve">COMPLEMENTO PARA AS INSTALAÇÕES DE GÁS</t>
  </si>
  <si>
    <t xml:space="preserve">ORÇAMENTO – EMEB MARIA DO CARMO PARISOTTO MOSCA</t>
  </si>
  <si>
    <t xml:space="preserve">Rua Virgino Parisotto, nº 150 – Núcleo Residencial Pedro Fumachi- Itatiba/SP</t>
  </si>
  <si>
    <t xml:space="preserve">PARA INSTALAÇÃO DE TUBULAÇÃO ENTERRADA (80*0,30*0,10). INCLUSIVE INSTALAÇÃO DE AGUA E GÁS. RETIRADA DE ABRIGO EXISTENTE </t>
  </si>
  <si>
    <t xml:space="preserve">PARA INSTALAÇÃO DE TUBULAÇÃO ENTERRADA. (80*0,30*0,60). INCLUSIVE INSTALAÇÃO DE AGUA E GÁS</t>
  </si>
  <si>
    <t xml:space="preserve">PARA INSTALAÇÃO DE TUBULAÇÃO ENTERRADA. (2,40+(2,40+(2,40*0,30)). INCLUSIVE INSTALAÇÃO DE AGUA E GÁS</t>
  </si>
  <si>
    <t xml:space="preserve">PARA INSTALAÇÃO DE TUBULAÇÃO ENTERRADA. (80*0,30*0,50). INCLUSIVE INSTALAÇÃO DE AGUA E GÁS</t>
  </si>
  <si>
    <t xml:space="preserve">PARA INSTALAÇÃO DE TUBULAÇÃO ENTERRADA. (80*0,30) ESPESSURA DO LASTRO CONCRETO =5 CM. INCLUSIVE INSTALAÇÃO DE AGUA E GÁS</t>
  </si>
  <si>
    <t xml:space="preserve">ADEQUAÇÃO DAS PORTAS DAS SAÍDAS DE EMERGÊNCIA COM ABERTURA NO SENTIDO DO FLUXO, INCLUSO MATERIAL E MÃO DE OBRA ONDE IMPRESCINDÍVEL. INCLUSIVE ETAIRA DE UM PARTE DE ALAMBRDO PARA EXECUÇÃO DO ABRIGO DE GÁS NOVO</t>
  </si>
  <si>
    <t xml:space="preserve">BLOCOS DE FUNDAÇÃO,  VIGAS E PILARES PARA CAIXA D’ÁGUA. INCLUSIVE ABRIGO DE GÁS</t>
  </si>
  <si>
    <t xml:space="preserve">LAJE PRE-MOLDADA , SOBRECARGA 100KG/M2, VAOS ATE 3,50M/E=8CM, C/LAJOTAS E CAP.C/CONC FCK=25MPA, 3CM, INTER-EIXO 38CM, C/ESCORAMENTO REAPR.3X) E FERRAGEM NEGATIVA. INCLUSIVE ABRIGO DE GÁS</t>
  </si>
  <si>
    <t xml:space="preserve">ALVENARIA DE EMBASAMENTO COM BLOCO ESTRUTURAL DE CONCRETO, DE 14X19X29 CM E ARGAMASSA DE ASSENTAMENTO COM PREPARO EM BETONEIRA.</t>
  </si>
  <si>
    <t xml:space="preserve">BASE DO ABRIGO DE GÁS.1,2X2,20X1,00</t>
  </si>
  <si>
    <t xml:space="preserve">TELA DE ALAMBRADO ESTRUTURADO POR TUBOS DE ACO GALVANIZADO, (MONTANTES COM DIAMETRO 2", TRAVESSAS E ESCORAS COM DIÂMETRO 1 ¼"), COM TELA DE ARAME GALVANIZADO</t>
  </si>
  <si>
    <t xml:space="preserve">RECOMPOSIÇÃO DE ALAMBRADO ONDE NECESSARIO COM A RETIRADA DO EXISTENTE PARA CONSTRUÇÃO DO ABRIGO DE GÁS NOVO. UTILIZAR O MESMO PADRÃO EXISTENTE DE FIO E MALHA.</t>
  </si>
  <si>
    <t xml:space="preserve">ORÇAMENTO – EMEB MARIA GEMMA RELA REINALDO</t>
  </si>
  <si>
    <t xml:space="preserve">Rua Maria Pinto Palma, nº 22 – Jardim Vitoria- Itatiba/SP</t>
  </si>
  <si>
    <t xml:space="preserve">PARA INSTALAÇÃO DE TUBULAÇÃO ENTERRADA (80*0,30*0,10). INCLUSIVE INSTALAÇÃO DE AGUA </t>
  </si>
  <si>
    <t xml:space="preserve">PARA INSTALAÇÃO DE TUBULAÇÃO ENTERRADA. (80*0,30*0,60). INCLUSIVE INSTALAÇÃO DE AGUA</t>
  </si>
  <si>
    <t xml:space="preserve">PARA INSTALAÇÃO DE TUBULAÇÃO ENTERRADA. (2,40+(2,40+(2,40*0,30)).  INCLUSIVE INSTALAÇÃO DE AGUA </t>
  </si>
  <si>
    <t xml:space="preserve">PARA INSTALAÇÃO DE TUBULAÇÃO ENTERRADA. (80*0,30*0,50).  INCLUSIVE INSTALAÇÃO DE AGUA </t>
  </si>
  <si>
    <t xml:space="preserve">PARA INSTALAÇÃO DE TUBULAÇÃO ENTERRADA. (80*0,30) ESPESSURA DO LASTRO CONCRETO =5 CM.  INCLUSIVE INSTALAÇÃO DE AGUA  </t>
  </si>
  <si>
    <t xml:space="preserve">ADAPTAÇÃO, ADEQUAÇÃO E INSTALAÇÃO DE CORRIMÃO SIMPLES, DIÂMETRO EXTERNO = 1 1/2", COM MONTANTE VERTICAL AÇO GALVANIZADO COM PINTURA ESMALTE</t>
  </si>
  <si>
    <t xml:space="preserve">ADAPTAÇÃO, ADEQUAÇÃO E INSTALAÇÃODE GUARDA-CORPO DE AÇO GALVANIZADO DE 1,30M DE ALTURA, MONTANTES TUBULARES DE 1.1/2 ESPAÇADOS DE 1,20M, TRAVESSA SUPERIOR DE 2, GRADIL FORMADO POR BARRAS CHATAS EM FERRO DE 32X4,8MM, FIXADO COM CHUMBADOR MECÂNICO. </t>
  </si>
  <si>
    <t xml:space="preserve">ORÇAMENTO – EMEB ANGELA LYGIA PARODI SCAVONE E CEMEI MAGDALENA BENEDETTI GIARETTA</t>
  </si>
  <si>
    <t xml:space="preserve">Rua Rosa Lanfranchi, 50 - Nucleo Residencial Abramo Delforno –Itatiba, S.P.</t>
  </si>
  <si>
    <t xml:space="preserve">RECOMPOSIÇÃO DE ALAMBRADO ONDE NECESSARIO COM A RETIRADA DO EXISTENTE DANIFICADO. UTILIZAR O MESMO PADRÃO EXISTENTE DE FIO E MALHA. 56,00X2,00M</t>
  </si>
  <si>
    <t xml:space="preserve">REPARO/RECOMPOSIÇÃO DE CORRIMÃO EXISTENTE SIMPLES, DIÂMETRO EXTERNO = 1 1/2", COM MONTANTE VERTICAL AÇO GALVANIZADO COM PINTURA ESMALTE.55,50+56,75 = 112,25*2 LADOS*20%</t>
  </si>
  <si>
    <t xml:space="preserve">REPARO/RECOMPOSIÇÃO DE GUARDA-CORPO EXISTENTE DE AÇO GALVANIZADO DE 1,30M DE ALTURA, MONTANTES TUBULARES DE 1.1/2 ESPAÇADOS DE 1,20M, TRAVESSA SUPERIOR DE 2, GRADIL FORMADO POR BARRAS CHATAS EM FERRO DE 32X4,8MM, FIXADO COM CHUMBADOR MECÂNICO. ESCADA PARA SAIDA DE EMERGENCIA</t>
  </si>
  <si>
    <t xml:space="preserve">ORÇAMENTO – ADAPTAÇÃO DO SISTEMA DE COMBATE A INCÊNDIO EXISTENTE</t>
  </si>
  <si>
    <t xml:space="preserve">CEMEI SUZELEI MARLI MARQUES MATTEUZZO - R. Benedicto José Constantino, S/N -  Bairro Do Engenho</t>
  </si>
  <si>
    <t xml:space="preserve">ADEQUAÇÃO DAS PORTAS DAS SAÍDAS DE EMERGÊNCIA COM ABERTURA NO SENTIDO DO FLUXO, INCLUSO MATERIAL E MÃO DE OBRA ONDE IMPRESCINDÍVEL. PORTAS PARA SAIDA DE EMRGENCIA DEVEM SER DIRECIONADAS PARA A ROTA DE FUGA. IT 11ITEM 5.5.4.1</t>
  </si>
  <si>
    <t xml:space="preserve">2.0</t>
  </si>
  <si>
    <t xml:space="preserve">CEMEI TICO-TICO - Rua João Rampasso, s/nº - Jardim Harmonia</t>
  </si>
  <si>
    <t xml:space="preserve">2.1</t>
  </si>
  <si>
    <t xml:space="preserve">2.2</t>
  </si>
  <si>
    <t xml:space="preserve">3.0</t>
  </si>
  <si>
    <t xml:space="preserve">CEMEI ELIZABETH ABRAÃO - Rua João Marella, 260 - Engenho D’água</t>
  </si>
  <si>
    <t xml:space="preserve">3.1</t>
  </si>
  <si>
    <t xml:space="preserve">3.2</t>
  </si>
  <si>
    <t xml:space="preserve">4.0</t>
  </si>
  <si>
    <t xml:space="preserve">CEMEI MARIA NAIR DA SILVEIRA FRANCO - Rua dos Hibiscos, 222 - Terras De São Sebastião</t>
  </si>
  <si>
    <t xml:space="preserve">4.1</t>
  </si>
  <si>
    <t xml:space="preserve">FECHAMENTO DE CAIXA DE PASSAGEM </t>
  </si>
  <si>
    <t xml:space="preserve">4.2</t>
  </si>
  <si>
    <t xml:space="preserve">ORÇAMENTO</t>
  </si>
  <si>
    <t xml:space="preserve">CUSTO ESTIMADO</t>
  </si>
  <si>
    <t xml:space="preserve">LOCAL</t>
  </si>
  <si>
    <t xml:space="preserve">R$</t>
  </si>
  <si>
    <t xml:space="preserve">CEMEI BEIJA FLOR</t>
  </si>
  <si>
    <t xml:space="preserve">CEMEI BENEDICTO DELFORNO</t>
  </si>
  <si>
    <t xml:space="preserve">EMEB BASILIO CONSOLINE</t>
  </si>
  <si>
    <t xml:space="preserve">EMEB BENNO CARLOS CLAUS</t>
  </si>
  <si>
    <t xml:space="preserve">EMEB CEL FRANCISCO RODRIGUES BARBOSA</t>
  </si>
  <si>
    <t xml:space="preserve">EMEB MARA CABRAL SIMÕES ALEGRE</t>
  </si>
  <si>
    <t xml:space="preserve">EMEB MARIA DO CARMO PARISOTTO MOSCA</t>
  </si>
  <si>
    <t xml:space="preserve">EMEB MARIA GEMMA RELA REINALDO</t>
  </si>
  <si>
    <t xml:space="preserve">EMEB ANGELA LYGIA PARODI SCAVONE E CEMEI MAGDALENA BENEDETTI GIARETTA</t>
  </si>
  <si>
    <t xml:space="preserve"> ADAPTAÇÃO DO SISTEMA DE COMBATE A INCÊNDIO EXISTENTE</t>
  </si>
  <si>
    <t xml:space="preserve">TOTAL ESTIMADO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</si>
</sst>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;;;"/>
    <numFmt numFmtId="167" formatCode="0%"/>
    <numFmt numFmtId="168" formatCode="0.00%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MS Sans Serif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0.5"/>
      <color rgb="FF000000"/>
      <name val="Arial"/>
      <family val="2"/>
      <charset val="1"/>
    </font>
    <font>
      <sz val="10.5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DDDDDD"/>
        <bgColor rgb="FFD9D9D9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2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2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3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5:B12 A1"/>
    </sheetView>
  </sheetViews>
  <sheetFormatPr defaultColWidth="9.03125" defaultRowHeight="13.8" zeroHeight="false" outlineLevelRow="0" outlineLevelCol="0"/>
  <cols>
    <col collapsed="false" customWidth="true" hidden="false" outlineLevel="0" max="1" min="1" style="1" width="11.75"/>
    <col collapsed="false" customWidth="true" hidden="false" outlineLevel="0" max="2" min="2" style="1" width="14.18"/>
    <col collapsed="false" customWidth="true" hidden="false" outlineLevel="0" max="3" min="3" style="1" width="11.75"/>
    <col collapsed="false" customWidth="true" hidden="false" outlineLevel="0" max="4" min="4" style="1" width="61.29"/>
    <col collapsed="false" customWidth="true" hidden="false" outlineLevel="0" max="7" min="5" style="1" width="11.75"/>
    <col collapsed="false" customWidth="true" hidden="false" outlineLevel="0" max="9" min="8" style="1" width="26.01"/>
    <col collapsed="false" customWidth="true" hidden="false" outlineLevel="0" max="13" min="10" style="1" width="11.75"/>
    <col collapsed="false" customWidth="true" hidden="false" outlineLevel="0" max="14" min="14" style="1" width="19.4"/>
  </cols>
  <sheetData>
    <row r="1" customFormat="false" ht="28.3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28.3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Format="false" ht="28.35" hidden="false" customHeight="tru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false" ht="28.35" hidden="false" customHeight="true" outlineLevel="0" collapsed="false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/>
      <c r="H4" s="5" t="s">
        <v>9</v>
      </c>
      <c r="I4" s="5" t="s">
        <v>10</v>
      </c>
      <c r="J4" s="4" t="s">
        <v>11</v>
      </c>
      <c r="K4" s="5" t="s">
        <v>12</v>
      </c>
      <c r="L4" s="5"/>
      <c r="M4" s="5"/>
      <c r="N4" s="5"/>
      <c r="O4" s="6"/>
      <c r="P4" s="6"/>
    </row>
    <row r="5" customFormat="false" ht="28.35" hidden="false" customHeight="true" outlineLevel="0" collapsed="false">
      <c r="A5" s="7"/>
      <c r="B5" s="7"/>
      <c r="C5" s="8" t="s">
        <v>13</v>
      </c>
      <c r="D5" s="9" t="s">
        <v>14</v>
      </c>
      <c r="E5" s="10"/>
      <c r="F5" s="11"/>
      <c r="G5" s="11"/>
      <c r="H5" s="12" t="n">
        <v>0.3</v>
      </c>
      <c r="I5" s="13"/>
      <c r="J5" s="14"/>
      <c r="K5" s="10"/>
      <c r="L5" s="10"/>
      <c r="M5" s="10"/>
      <c r="N5" s="10"/>
      <c r="O5" s="15"/>
    </row>
    <row r="6" customFormat="false" ht="28.35" hidden="false" customHeight="true" outlineLevel="0" collapsed="false">
      <c r="A6" s="4" t="s">
        <v>15</v>
      </c>
      <c r="B6" s="4" t="n">
        <v>97629</v>
      </c>
      <c r="C6" s="4" t="s">
        <v>16</v>
      </c>
      <c r="D6" s="3" t="s">
        <v>17</v>
      </c>
      <c r="E6" s="4" t="s">
        <v>18</v>
      </c>
      <c r="F6" s="16" t="n">
        <v>1</v>
      </c>
      <c r="G6" s="16" t="n">
        <v>90.52</v>
      </c>
      <c r="H6" s="16" t="n">
        <f aca="false">G6*$H$5+G6</f>
        <v>117.676</v>
      </c>
      <c r="I6" s="16" t="n">
        <f aca="false">F6*H6</f>
        <v>117.676</v>
      </c>
      <c r="J6" s="17" t="n">
        <f aca="false">I6/$I$41</f>
        <v>0.000951591554693914</v>
      </c>
      <c r="K6" s="3" t="s">
        <v>19</v>
      </c>
      <c r="L6" s="3"/>
      <c r="M6" s="3"/>
      <c r="N6" s="3"/>
    </row>
    <row r="7" customFormat="false" ht="28.35" hidden="false" customHeight="true" outlineLevel="0" collapsed="false">
      <c r="A7" s="4" t="s">
        <v>15</v>
      </c>
      <c r="B7" s="4" t="n">
        <v>96526</v>
      </c>
      <c r="C7" s="4" t="s">
        <v>20</v>
      </c>
      <c r="D7" s="3" t="s">
        <v>21</v>
      </c>
      <c r="E7" s="4" t="s">
        <v>18</v>
      </c>
      <c r="F7" s="16" t="n">
        <v>5.94</v>
      </c>
      <c r="G7" s="16" t="n">
        <v>230.96</v>
      </c>
      <c r="H7" s="16" t="n">
        <f aca="false">G7*$H$5+G7</f>
        <v>300.248</v>
      </c>
      <c r="I7" s="16" t="n">
        <f aca="false">F7*H7</f>
        <v>1783.47312</v>
      </c>
      <c r="J7" s="17" t="n">
        <f aca="false">I7/$I$41</f>
        <v>0.0144221248089297</v>
      </c>
      <c r="K7" s="3" t="s">
        <v>22</v>
      </c>
      <c r="L7" s="3"/>
      <c r="M7" s="3"/>
      <c r="N7" s="3"/>
    </row>
    <row r="8" customFormat="false" ht="37.3" hidden="false" customHeight="true" outlineLevel="0" collapsed="false">
      <c r="A8" s="4" t="s">
        <v>23</v>
      </c>
      <c r="B8" s="4" t="s">
        <v>24</v>
      </c>
      <c r="C8" s="4" t="s">
        <v>25</v>
      </c>
      <c r="D8" s="3" t="s">
        <v>26</v>
      </c>
      <c r="E8" s="4" t="s">
        <v>18</v>
      </c>
      <c r="F8" s="16" t="n">
        <v>2.3</v>
      </c>
      <c r="G8" s="16" t="n">
        <v>118.14</v>
      </c>
      <c r="H8" s="16" t="n">
        <f aca="false">G8*$H$5+G8</f>
        <v>153.582</v>
      </c>
      <c r="I8" s="16" t="n">
        <f aca="false">F8*H8</f>
        <v>353.2386</v>
      </c>
      <c r="J8" s="17" t="n">
        <f aca="false">I8/$I$41</f>
        <v>0.00285647768917963</v>
      </c>
      <c r="K8" s="3" t="s">
        <v>27</v>
      </c>
      <c r="L8" s="3"/>
      <c r="M8" s="3"/>
      <c r="N8" s="3"/>
    </row>
    <row r="9" customFormat="false" ht="28.35" hidden="false" customHeight="true" outlineLevel="0" collapsed="false">
      <c r="A9" s="4" t="s">
        <v>15</v>
      </c>
      <c r="B9" s="4" t="n">
        <v>104737</v>
      </c>
      <c r="C9" s="4" t="s">
        <v>28</v>
      </c>
      <c r="D9" s="18" t="s">
        <v>29</v>
      </c>
      <c r="E9" s="4" t="s">
        <v>18</v>
      </c>
      <c r="F9" s="16" t="n">
        <v>4.95</v>
      </c>
      <c r="G9" s="16" t="n">
        <v>25.03</v>
      </c>
      <c r="H9" s="16" t="n">
        <f aca="false">G9*$H$5+G9</f>
        <v>32.539</v>
      </c>
      <c r="I9" s="16" t="n">
        <f aca="false">F9*H9</f>
        <v>161.06805</v>
      </c>
      <c r="J9" s="17" t="n">
        <f aca="false">I9/$I$41</f>
        <v>0.00130248305611184</v>
      </c>
      <c r="K9" s="3" t="s">
        <v>30</v>
      </c>
      <c r="L9" s="3"/>
      <c r="M9" s="3"/>
      <c r="N9" s="3"/>
    </row>
    <row r="10" customFormat="false" ht="56.7" hidden="false" customHeight="true" outlineLevel="0" collapsed="false">
      <c r="A10" s="4" t="s">
        <v>15</v>
      </c>
      <c r="B10" s="4" t="n">
        <v>95241</v>
      </c>
      <c r="C10" s="4" t="s">
        <v>31</v>
      </c>
      <c r="D10" s="18" t="s">
        <v>32</v>
      </c>
      <c r="E10" s="4" t="s">
        <v>33</v>
      </c>
      <c r="F10" s="16" t="n">
        <v>9.9</v>
      </c>
      <c r="G10" s="16" t="n">
        <v>31.37</v>
      </c>
      <c r="H10" s="16" t="n">
        <f aca="false">G10*$H$5+G10</f>
        <v>40.781</v>
      </c>
      <c r="I10" s="16" t="n">
        <f aca="false">F10*H10</f>
        <v>403.7319</v>
      </c>
      <c r="J10" s="17" t="n">
        <f aca="false">I10/$I$41</f>
        <v>0.0032647937251481</v>
      </c>
      <c r="K10" s="3" t="s">
        <v>34</v>
      </c>
      <c r="L10" s="3"/>
      <c r="M10" s="3"/>
      <c r="N10" s="3"/>
    </row>
    <row r="11" customFormat="false" ht="28.35" hidden="false" customHeight="true" outlineLevel="0" collapsed="false">
      <c r="A11" s="4" t="s">
        <v>23</v>
      </c>
      <c r="B11" s="4" t="s">
        <v>35</v>
      </c>
      <c r="C11" s="4" t="s">
        <v>36</v>
      </c>
      <c r="D11" s="18" t="s">
        <v>37</v>
      </c>
      <c r="E11" s="4" t="s">
        <v>38</v>
      </c>
      <c r="F11" s="16" t="n">
        <v>1</v>
      </c>
      <c r="G11" s="16" t="n">
        <v>756.62</v>
      </c>
      <c r="H11" s="16" t="n">
        <f aca="false">G11*$H$5+G11</f>
        <v>983.606</v>
      </c>
      <c r="I11" s="16" t="n">
        <f aca="false">F11*H11</f>
        <v>983.606</v>
      </c>
      <c r="J11" s="17" t="n">
        <f aca="false">I11/$I$41</f>
        <v>0.00795396820716427</v>
      </c>
      <c r="K11" s="3" t="s">
        <v>39</v>
      </c>
      <c r="L11" s="3"/>
      <c r="M11" s="3"/>
      <c r="N11" s="3"/>
    </row>
    <row r="12" customFormat="false" ht="28.35" hidden="false" customHeight="true" outlineLevel="0" collapsed="false">
      <c r="A12" s="4" t="s">
        <v>23</v>
      </c>
      <c r="B12" s="4" t="s">
        <v>40</v>
      </c>
      <c r="C12" s="4" t="s">
        <v>41</v>
      </c>
      <c r="D12" s="18" t="s">
        <v>42</v>
      </c>
      <c r="E12" s="4" t="s">
        <v>38</v>
      </c>
      <c r="F12" s="16" t="n">
        <v>1</v>
      </c>
      <c r="G12" s="16" t="n">
        <v>821.18</v>
      </c>
      <c r="H12" s="16" t="n">
        <f aca="false">G12*$H$5+G12</f>
        <v>1067.534</v>
      </c>
      <c r="I12" s="16" t="n">
        <f aca="false">F12*H12</f>
        <v>1067.534</v>
      </c>
      <c r="J12" s="17" t="n">
        <f aca="false">I12/$I$41</f>
        <v>0.00863265524617265</v>
      </c>
      <c r="K12" s="3" t="s">
        <v>43</v>
      </c>
      <c r="L12" s="3"/>
      <c r="M12" s="3"/>
      <c r="N12" s="3"/>
    </row>
    <row r="13" customFormat="false" ht="28.35" hidden="false" customHeight="true" outlineLevel="0" collapsed="false">
      <c r="A13" s="4" t="s">
        <v>23</v>
      </c>
      <c r="B13" s="4" t="s">
        <v>44</v>
      </c>
      <c r="C13" s="4" t="s">
        <v>45</v>
      </c>
      <c r="D13" s="18" t="s">
        <v>46</v>
      </c>
      <c r="E13" s="4" t="s">
        <v>38</v>
      </c>
      <c r="F13" s="16" t="n">
        <v>2</v>
      </c>
      <c r="G13" s="16" t="n">
        <v>104.18</v>
      </c>
      <c r="H13" s="16" t="n">
        <f aca="false">G13*$H$5+G13</f>
        <v>135.434</v>
      </c>
      <c r="I13" s="16" t="n">
        <f aca="false">F13*H13</f>
        <v>270.868</v>
      </c>
      <c r="J13" s="17" t="n">
        <f aca="false">I13/$I$41</f>
        <v>0.00219038462589509</v>
      </c>
      <c r="K13" s="3" t="s">
        <v>47</v>
      </c>
      <c r="L13" s="3"/>
      <c r="M13" s="3"/>
      <c r="N13" s="3"/>
    </row>
    <row r="14" customFormat="false" ht="28.35" hidden="false" customHeight="true" outlineLevel="0" collapsed="false">
      <c r="A14" s="4" t="s">
        <v>23</v>
      </c>
      <c r="B14" s="4" t="s">
        <v>48</v>
      </c>
      <c r="C14" s="4" t="s">
        <v>49</v>
      </c>
      <c r="D14" s="18" t="s">
        <v>50</v>
      </c>
      <c r="E14" s="4" t="s">
        <v>38</v>
      </c>
      <c r="F14" s="16" t="n">
        <v>2</v>
      </c>
      <c r="G14" s="16" t="n">
        <v>75.56</v>
      </c>
      <c r="H14" s="16" t="n">
        <f aca="false">G14*$H$5+G14</f>
        <v>98.228</v>
      </c>
      <c r="I14" s="16" t="n">
        <f aca="false">F14*H14</f>
        <v>196.456</v>
      </c>
      <c r="J14" s="17" t="n">
        <f aca="false">I14/$I$41</f>
        <v>0.00158864909130959</v>
      </c>
      <c r="K14" s="3" t="s">
        <v>51</v>
      </c>
      <c r="L14" s="3"/>
      <c r="M14" s="3"/>
      <c r="N14" s="3"/>
    </row>
    <row r="15" customFormat="false" ht="28.35" hidden="false" customHeight="true" outlineLevel="0" collapsed="false">
      <c r="A15" s="4" t="s">
        <v>23</v>
      </c>
      <c r="B15" s="4" t="s">
        <v>52</v>
      </c>
      <c r="C15" s="4" t="s">
        <v>53</v>
      </c>
      <c r="D15" s="18" t="s">
        <v>54</v>
      </c>
      <c r="E15" s="4" t="s">
        <v>38</v>
      </c>
      <c r="F15" s="16" t="n">
        <v>2</v>
      </c>
      <c r="G15" s="16" t="n">
        <v>79.54</v>
      </c>
      <c r="H15" s="16" t="n">
        <f aca="false">G15*$H$5+G15</f>
        <v>103.402</v>
      </c>
      <c r="I15" s="16" t="n">
        <f aca="false">F15*H15</f>
        <v>206.804</v>
      </c>
      <c r="J15" s="17" t="n">
        <f aca="false">I15/$I$41</f>
        <v>0.00167232859611918</v>
      </c>
      <c r="K15" s="3" t="s">
        <v>55</v>
      </c>
      <c r="L15" s="3"/>
      <c r="M15" s="3"/>
      <c r="N15" s="3"/>
    </row>
    <row r="16" customFormat="false" ht="28.35" hidden="false" customHeight="true" outlineLevel="0" collapsed="false">
      <c r="A16" s="4" t="s">
        <v>23</v>
      </c>
      <c r="B16" s="4" t="s">
        <v>56</v>
      </c>
      <c r="C16" s="4" t="s">
        <v>57</v>
      </c>
      <c r="D16" s="18" t="s">
        <v>58</v>
      </c>
      <c r="E16" s="4" t="s">
        <v>38</v>
      </c>
      <c r="F16" s="16" t="n">
        <v>1</v>
      </c>
      <c r="G16" s="16" t="n">
        <v>6057.43</v>
      </c>
      <c r="H16" s="16" t="n">
        <f aca="false">G16*$H$5+G16</f>
        <v>7874.659</v>
      </c>
      <c r="I16" s="16" t="n">
        <f aca="false">F16*H16</f>
        <v>7874.659</v>
      </c>
      <c r="J16" s="17" t="n">
        <f aca="false">I16/$I$41</f>
        <v>0.063678736535015</v>
      </c>
      <c r="K16" s="3" t="s">
        <v>59</v>
      </c>
      <c r="L16" s="3"/>
      <c r="M16" s="3"/>
      <c r="N16" s="3"/>
    </row>
    <row r="17" customFormat="false" ht="28.35" hidden="false" customHeight="true" outlineLevel="0" collapsed="false">
      <c r="A17" s="4" t="s">
        <v>15</v>
      </c>
      <c r="B17" s="4" t="s">
        <v>60</v>
      </c>
      <c r="C17" s="4" t="s">
        <v>61</v>
      </c>
      <c r="D17" s="18" t="s">
        <v>62</v>
      </c>
      <c r="E17" s="4" t="s">
        <v>38</v>
      </c>
      <c r="F17" s="16" t="n">
        <v>1</v>
      </c>
      <c r="G17" s="16" t="n">
        <v>3403.52</v>
      </c>
      <c r="H17" s="16" t="n">
        <f aca="false">G17*$H$5+G17</f>
        <v>4424.576</v>
      </c>
      <c r="I17" s="16" t="n">
        <f aca="false">F17*H17</f>
        <v>4424.576</v>
      </c>
      <c r="J17" s="17" t="n">
        <f aca="false">I17/$I$41</f>
        <v>0.0357795060564718</v>
      </c>
      <c r="K17" s="3" t="s">
        <v>63</v>
      </c>
      <c r="L17" s="3"/>
      <c r="M17" s="3"/>
      <c r="N17" s="3"/>
    </row>
    <row r="18" customFormat="false" ht="56.7" hidden="false" customHeight="true" outlineLevel="0" collapsed="false">
      <c r="A18" s="4" t="s">
        <v>15</v>
      </c>
      <c r="B18" s="4" t="n">
        <v>101875</v>
      </c>
      <c r="C18" s="4" t="s">
        <v>64</v>
      </c>
      <c r="D18" s="18" t="s">
        <v>65</v>
      </c>
      <c r="E18" s="4" t="s">
        <v>38</v>
      </c>
      <c r="F18" s="16" t="n">
        <v>1</v>
      </c>
      <c r="G18" s="16" t="n">
        <v>371.55</v>
      </c>
      <c r="H18" s="16" t="n">
        <f aca="false">G18*$H$5+G18</f>
        <v>483.015</v>
      </c>
      <c r="I18" s="16" t="n">
        <f aca="false">F18*H18</f>
        <v>483.015</v>
      </c>
      <c r="J18" s="17" t="n">
        <f aca="false">I18/$I$41</f>
        <v>0.00390591959949761</v>
      </c>
      <c r="K18" s="3" t="s">
        <v>66</v>
      </c>
      <c r="L18" s="3"/>
      <c r="M18" s="3"/>
      <c r="N18" s="3"/>
    </row>
    <row r="19" customFormat="false" ht="28.35" hidden="false" customHeight="true" outlineLevel="0" collapsed="false">
      <c r="A19" s="4" t="s">
        <v>15</v>
      </c>
      <c r="B19" s="4" t="n">
        <v>101892</v>
      </c>
      <c r="C19" s="4" t="s">
        <v>67</v>
      </c>
      <c r="D19" s="18" t="s">
        <v>68</v>
      </c>
      <c r="E19" s="4" t="s">
        <v>38</v>
      </c>
      <c r="F19" s="16" t="n">
        <v>12</v>
      </c>
      <c r="G19" s="16" t="n">
        <v>64.3</v>
      </c>
      <c r="H19" s="16" t="n">
        <f aca="false">G19*$H$5+G19</f>
        <v>83.59</v>
      </c>
      <c r="I19" s="16" t="n">
        <f aca="false">F19*H19</f>
        <v>1003.08</v>
      </c>
      <c r="J19" s="17" t="n">
        <f aca="false">I19/$I$41</f>
        <v>0.00811144546621547</v>
      </c>
      <c r="K19" s="3" t="s">
        <v>69</v>
      </c>
      <c r="L19" s="3"/>
      <c r="M19" s="3"/>
      <c r="N19" s="3"/>
    </row>
    <row r="20" customFormat="false" ht="56.7" hidden="false" customHeight="true" outlineLevel="0" collapsed="false">
      <c r="A20" s="4" t="s">
        <v>15</v>
      </c>
      <c r="B20" s="4" t="n">
        <v>91926</v>
      </c>
      <c r="C20" s="4" t="s">
        <v>70</v>
      </c>
      <c r="D20" s="3" t="s">
        <v>71</v>
      </c>
      <c r="E20" s="4" t="s">
        <v>72</v>
      </c>
      <c r="F20" s="16" t="n">
        <v>255</v>
      </c>
      <c r="G20" s="16" t="n">
        <v>4.31</v>
      </c>
      <c r="H20" s="16" t="n">
        <f aca="false">G20*$H$5+G20</f>
        <v>5.603</v>
      </c>
      <c r="I20" s="16" t="n">
        <f aca="false">F20*H20</f>
        <v>1428.765</v>
      </c>
      <c r="J20" s="17" t="n">
        <f aca="false">I20/$I$41</f>
        <v>0.011553763789067</v>
      </c>
      <c r="K20" s="3" t="s">
        <v>73</v>
      </c>
      <c r="L20" s="3"/>
      <c r="M20" s="3"/>
      <c r="N20" s="3"/>
    </row>
    <row r="21" customFormat="false" ht="56.7" hidden="false" customHeight="true" outlineLevel="0" collapsed="false">
      <c r="A21" s="4" t="s">
        <v>15</v>
      </c>
      <c r="B21" s="4" t="n">
        <v>91926</v>
      </c>
      <c r="C21" s="4" t="s">
        <v>74</v>
      </c>
      <c r="D21" s="18" t="s">
        <v>75</v>
      </c>
      <c r="E21" s="4" t="s">
        <v>72</v>
      </c>
      <c r="F21" s="16" t="n">
        <v>255</v>
      </c>
      <c r="G21" s="16" t="n">
        <v>4.31</v>
      </c>
      <c r="H21" s="16" t="n">
        <f aca="false">G21*$H$5+G21</f>
        <v>5.603</v>
      </c>
      <c r="I21" s="16" t="n">
        <f aca="false">F21*H21</f>
        <v>1428.765</v>
      </c>
      <c r="J21" s="17" t="n">
        <f aca="false">I21/$I$41</f>
        <v>0.011553763789067</v>
      </c>
      <c r="K21" s="3" t="s">
        <v>73</v>
      </c>
      <c r="L21" s="3"/>
      <c r="M21" s="3"/>
      <c r="N21" s="3"/>
    </row>
    <row r="22" customFormat="false" ht="64.15" hidden="false" customHeight="true" outlineLevel="0" collapsed="false">
      <c r="A22" s="4" t="s">
        <v>23</v>
      </c>
      <c r="B22" s="4" t="s">
        <v>76</v>
      </c>
      <c r="C22" s="4" t="s">
        <v>77</v>
      </c>
      <c r="D22" s="18" t="s">
        <v>78</v>
      </c>
      <c r="E22" s="4" t="s">
        <v>38</v>
      </c>
      <c r="F22" s="16" t="n">
        <v>2</v>
      </c>
      <c r="G22" s="16" t="n">
        <v>2697.96</v>
      </c>
      <c r="H22" s="16" t="n">
        <f aca="false">G22*$H$5+G22</f>
        <v>3507.348</v>
      </c>
      <c r="I22" s="16" t="n">
        <f aca="false">F22*H22</f>
        <v>7014.696</v>
      </c>
      <c r="J22" s="17" t="n">
        <f aca="false">I22/$I$41</f>
        <v>0.056724612260318</v>
      </c>
      <c r="K22" s="3" t="s">
        <v>79</v>
      </c>
      <c r="L22" s="3"/>
      <c r="M22" s="3"/>
      <c r="N22" s="3"/>
    </row>
    <row r="23" customFormat="false" ht="28.35" hidden="false" customHeight="true" outlineLevel="0" collapsed="false">
      <c r="A23" s="4" t="s">
        <v>23</v>
      </c>
      <c r="B23" s="4" t="s">
        <v>80</v>
      </c>
      <c r="C23" s="4" t="s">
        <v>81</v>
      </c>
      <c r="D23" s="18" t="s">
        <v>82</v>
      </c>
      <c r="E23" s="4" t="s">
        <v>38</v>
      </c>
      <c r="F23" s="16" t="n">
        <v>57</v>
      </c>
      <c r="G23" s="16" t="n">
        <v>10.19</v>
      </c>
      <c r="H23" s="16" t="n">
        <f aca="false">G23*$H$5+G23</f>
        <v>13.247</v>
      </c>
      <c r="I23" s="16" t="n">
        <f aca="false">F23*H23</f>
        <v>755.079</v>
      </c>
      <c r="J23" s="17" t="n">
        <f aca="false">I23/$I$41</f>
        <v>0.00610597572594859</v>
      </c>
      <c r="K23" s="3" t="s">
        <v>83</v>
      </c>
      <c r="L23" s="3"/>
      <c r="M23" s="3"/>
      <c r="N23" s="3"/>
    </row>
    <row r="24" customFormat="false" ht="28.35" hidden="false" customHeight="true" outlineLevel="0" collapsed="false">
      <c r="A24" s="4" t="s">
        <v>23</v>
      </c>
      <c r="B24" s="4" t="s">
        <v>84</v>
      </c>
      <c r="C24" s="4" t="s">
        <v>85</v>
      </c>
      <c r="D24" s="18" t="s">
        <v>86</v>
      </c>
      <c r="E24" s="4" t="s">
        <v>72</v>
      </c>
      <c r="F24" s="16" t="n">
        <v>85</v>
      </c>
      <c r="G24" s="16" t="n">
        <v>41.68</v>
      </c>
      <c r="H24" s="16" t="n">
        <f aca="false">G24*$H$5+G24</f>
        <v>54.184</v>
      </c>
      <c r="I24" s="16" t="n">
        <f aca="false">F24*H24</f>
        <v>4605.64</v>
      </c>
      <c r="J24" s="17" t="n">
        <f aca="false">I24/$I$41</f>
        <v>0.0372436871406275</v>
      </c>
      <c r="K24" s="3" t="s">
        <v>87</v>
      </c>
      <c r="L24" s="3"/>
      <c r="M24" s="3"/>
      <c r="N24" s="3"/>
    </row>
    <row r="25" customFormat="false" ht="56.7" hidden="false" customHeight="true" outlineLevel="0" collapsed="false">
      <c r="A25" s="4" t="s">
        <v>15</v>
      </c>
      <c r="B25" s="4" t="n">
        <v>92367</v>
      </c>
      <c r="C25" s="4" t="s">
        <v>88</v>
      </c>
      <c r="D25" s="18" t="s">
        <v>89</v>
      </c>
      <c r="E25" s="4" t="s">
        <v>90</v>
      </c>
      <c r="F25" s="16" t="n">
        <v>85</v>
      </c>
      <c r="G25" s="16" t="n">
        <v>114.36</v>
      </c>
      <c r="H25" s="16" t="n">
        <f aca="false">G25*$H$5+G25</f>
        <v>148.668</v>
      </c>
      <c r="I25" s="16" t="n">
        <f aca="false">F25*H25</f>
        <v>12636.78</v>
      </c>
      <c r="J25" s="17" t="n">
        <f aca="false">I25/$I$41</f>
        <v>0.102187813373372</v>
      </c>
      <c r="K25" s="3" t="s">
        <v>91</v>
      </c>
      <c r="L25" s="3"/>
      <c r="M25" s="3"/>
      <c r="N25" s="3"/>
    </row>
    <row r="26" customFormat="false" ht="82.8" hidden="false" customHeight="true" outlineLevel="0" collapsed="false">
      <c r="A26" s="4" t="s">
        <v>23</v>
      </c>
      <c r="B26" s="4" t="s">
        <v>92</v>
      </c>
      <c r="C26" s="4" t="s">
        <v>93</v>
      </c>
      <c r="D26" s="3" t="s">
        <v>94</v>
      </c>
      <c r="E26" s="4" t="s">
        <v>72</v>
      </c>
      <c r="F26" s="16" t="n">
        <v>33</v>
      </c>
      <c r="G26" s="16" t="n">
        <v>75.24</v>
      </c>
      <c r="H26" s="16" t="n">
        <f aca="false">G26*$H$5+G26</f>
        <v>97.812</v>
      </c>
      <c r="I26" s="16" t="n">
        <f aca="false">F26*H26</f>
        <v>3227.796</v>
      </c>
      <c r="J26" s="17" t="n">
        <f aca="false">I26/$I$41</f>
        <v>0.0261016980002277</v>
      </c>
      <c r="K26" s="3" t="s">
        <v>95</v>
      </c>
      <c r="L26" s="3"/>
      <c r="M26" s="3"/>
      <c r="N26" s="3"/>
    </row>
    <row r="27" customFormat="false" ht="56.7" hidden="false" customHeight="true" outlineLevel="0" collapsed="false">
      <c r="A27" s="4" t="s">
        <v>23</v>
      </c>
      <c r="B27" s="4" t="s">
        <v>96</v>
      </c>
      <c r="C27" s="4" t="s">
        <v>97</v>
      </c>
      <c r="D27" s="3" t="s">
        <v>98</v>
      </c>
      <c r="E27" s="4" t="s">
        <v>38</v>
      </c>
      <c r="F27" s="16" t="n">
        <v>4</v>
      </c>
      <c r="G27" s="16" t="n">
        <v>16.67</v>
      </c>
      <c r="H27" s="16" t="n">
        <f aca="false">G27*$H$5+G27</f>
        <v>21.671</v>
      </c>
      <c r="I27" s="16" t="n">
        <f aca="false">F27*H27</f>
        <v>86.684</v>
      </c>
      <c r="J27" s="17" t="n">
        <f aca="false">I27/$I$41</f>
        <v>0.000700973540289331</v>
      </c>
      <c r="K27" s="3" t="s">
        <v>99</v>
      </c>
      <c r="L27" s="3"/>
      <c r="M27" s="3"/>
      <c r="N27" s="3"/>
    </row>
    <row r="28" customFormat="false" ht="56.7" hidden="false" customHeight="true" outlineLevel="0" collapsed="false">
      <c r="A28" s="4" t="s">
        <v>23</v>
      </c>
      <c r="B28" s="4" t="s">
        <v>100</v>
      </c>
      <c r="C28" s="4" t="s">
        <v>101</v>
      </c>
      <c r="D28" s="3" t="s">
        <v>102</v>
      </c>
      <c r="E28" s="4" t="s">
        <v>38</v>
      </c>
      <c r="F28" s="16" t="n">
        <v>20</v>
      </c>
      <c r="G28" s="16" t="n">
        <v>21.91</v>
      </c>
      <c r="H28" s="16" t="n">
        <f aca="false">G28*$H$5+G28</f>
        <v>28.483</v>
      </c>
      <c r="I28" s="16" t="n">
        <f aca="false">F28*H28</f>
        <v>569.66</v>
      </c>
      <c r="J28" s="17" t="n">
        <f aca="false">I28/$I$41</f>
        <v>0.00460657776476882</v>
      </c>
      <c r="K28" s="3" t="s">
        <v>103</v>
      </c>
      <c r="L28" s="3"/>
      <c r="M28" s="3"/>
      <c r="N28" s="3"/>
    </row>
    <row r="29" customFormat="false" ht="28.35" hidden="false" customHeight="true" outlineLevel="0" collapsed="false">
      <c r="A29" s="4" t="s">
        <v>15</v>
      </c>
      <c r="B29" s="4" t="n">
        <v>97599</v>
      </c>
      <c r="C29" s="4" t="s">
        <v>104</v>
      </c>
      <c r="D29" s="18" t="s">
        <v>105</v>
      </c>
      <c r="E29" s="4" t="s">
        <v>38</v>
      </c>
      <c r="F29" s="16" t="n">
        <v>10</v>
      </c>
      <c r="G29" s="16" t="n">
        <v>21.23</v>
      </c>
      <c r="H29" s="16" t="n">
        <f aca="false">G29*$H$5+G29</f>
        <v>27.599</v>
      </c>
      <c r="I29" s="16" t="n">
        <f aca="false">F29*H29</f>
        <v>275.99</v>
      </c>
      <c r="J29" s="17" t="n">
        <f aca="false">I29/$I$41</f>
        <v>0.00223180387827572</v>
      </c>
      <c r="K29" s="3" t="s">
        <v>106</v>
      </c>
      <c r="L29" s="3"/>
      <c r="M29" s="3"/>
      <c r="N29" s="3"/>
    </row>
    <row r="30" customFormat="false" ht="56.7" hidden="false" customHeight="true" outlineLevel="0" collapsed="false">
      <c r="A30" s="5" t="s">
        <v>107</v>
      </c>
      <c r="B30" s="5" t="s">
        <v>60</v>
      </c>
      <c r="C30" s="4" t="s">
        <v>108</v>
      </c>
      <c r="D30" s="3" t="s">
        <v>109</v>
      </c>
      <c r="E30" s="4" t="s">
        <v>38</v>
      </c>
      <c r="F30" s="16" t="n">
        <v>2</v>
      </c>
      <c r="G30" s="16" t="n">
        <v>772.67</v>
      </c>
      <c r="H30" s="16" t="n">
        <f aca="false">G30*$H$5+G30</f>
        <v>1004.471</v>
      </c>
      <c r="I30" s="16" t="n">
        <f aca="false">F30*H30</f>
        <v>2008.942</v>
      </c>
      <c r="J30" s="17" t="n">
        <f aca="false">I30/$I$41</f>
        <v>0.016245387683724</v>
      </c>
      <c r="K30" s="3" t="s">
        <v>110</v>
      </c>
      <c r="L30" s="3"/>
      <c r="M30" s="3"/>
      <c r="N30" s="3"/>
    </row>
    <row r="31" customFormat="false" ht="56.7" hidden="false" customHeight="true" outlineLevel="0" collapsed="false">
      <c r="A31" s="4" t="s">
        <v>15</v>
      </c>
      <c r="B31" s="4" t="n">
        <v>100862</v>
      </c>
      <c r="C31" s="4" t="s">
        <v>111</v>
      </c>
      <c r="D31" s="3" t="s">
        <v>112</v>
      </c>
      <c r="E31" s="4" t="s">
        <v>38</v>
      </c>
      <c r="F31" s="16" t="n">
        <v>22</v>
      </c>
      <c r="G31" s="16" t="n">
        <v>40.92</v>
      </c>
      <c r="H31" s="16" t="n">
        <f aca="false">G31*$H$5+G31</f>
        <v>53.196</v>
      </c>
      <c r="I31" s="16" t="n">
        <f aca="false">F31*H31</f>
        <v>1170.312</v>
      </c>
      <c r="J31" s="17" t="n">
        <f aca="false">I31/$I$41</f>
        <v>0.00946377354394221</v>
      </c>
      <c r="K31" s="3" t="s">
        <v>113</v>
      </c>
      <c r="L31" s="3"/>
      <c r="M31" s="3"/>
      <c r="N31" s="3"/>
    </row>
    <row r="32" customFormat="false" ht="28.35" hidden="false" customHeight="true" outlineLevel="0" collapsed="false">
      <c r="A32" s="4" t="s">
        <v>23</v>
      </c>
      <c r="B32" s="4" t="s">
        <v>114</v>
      </c>
      <c r="C32" s="4" t="s">
        <v>115</v>
      </c>
      <c r="D32" s="3" t="s">
        <v>116</v>
      </c>
      <c r="E32" s="4" t="s">
        <v>38</v>
      </c>
      <c r="F32" s="16" t="n">
        <v>1</v>
      </c>
      <c r="G32" s="16" t="n">
        <v>3525.1</v>
      </c>
      <c r="H32" s="16" t="n">
        <f aca="false">G32*$H$5+G32</f>
        <v>4582.63</v>
      </c>
      <c r="I32" s="16" t="n">
        <f aca="false">F32*H32</f>
        <v>4582.63</v>
      </c>
      <c r="J32" s="17" t="n">
        <f aca="false">I32/$I$41</f>
        <v>0.0370576158799328</v>
      </c>
      <c r="K32" s="3" t="s">
        <v>117</v>
      </c>
      <c r="L32" s="3"/>
      <c r="M32" s="3"/>
      <c r="N32" s="3"/>
    </row>
    <row r="33" customFormat="false" ht="28.35" hidden="false" customHeight="true" outlineLevel="0" collapsed="false">
      <c r="A33" s="4" t="s">
        <v>23</v>
      </c>
      <c r="B33" s="4" t="s">
        <v>118</v>
      </c>
      <c r="C33" s="4" t="s">
        <v>119</v>
      </c>
      <c r="D33" s="18" t="s">
        <v>120</v>
      </c>
      <c r="E33" s="4" t="s">
        <v>38</v>
      </c>
      <c r="F33" s="16" t="n">
        <v>1</v>
      </c>
      <c r="G33" s="16" t="n">
        <v>564.85</v>
      </c>
      <c r="H33" s="16" t="n">
        <f aca="false">G33*$H$5+G33</f>
        <v>734.305</v>
      </c>
      <c r="I33" s="16" t="n">
        <f aca="false">F33*H33</f>
        <v>734.305</v>
      </c>
      <c r="J33" s="17" t="n">
        <f aca="false">I33/$I$41</f>
        <v>0.00593798596629317</v>
      </c>
      <c r="K33" s="3" t="s">
        <v>121</v>
      </c>
      <c r="L33" s="3"/>
      <c r="M33" s="3"/>
      <c r="N33" s="3"/>
    </row>
    <row r="34" customFormat="false" ht="28.35" hidden="false" customHeight="true" outlineLevel="0" collapsed="false">
      <c r="A34" s="4" t="s">
        <v>23</v>
      </c>
      <c r="B34" s="4" t="s">
        <v>122</v>
      </c>
      <c r="C34" s="4" t="s">
        <v>123</v>
      </c>
      <c r="D34" s="18" t="s">
        <v>124</v>
      </c>
      <c r="E34" s="4" t="s">
        <v>38</v>
      </c>
      <c r="F34" s="16" t="n">
        <v>1</v>
      </c>
      <c r="G34" s="16" t="n">
        <v>1191.32</v>
      </c>
      <c r="H34" s="16" t="n">
        <f aca="false">G34*$H$5+G34</f>
        <v>1548.716</v>
      </c>
      <c r="I34" s="16" t="n">
        <f aca="false">F34*H34</f>
        <v>1548.716</v>
      </c>
      <c r="J34" s="17" t="n">
        <f aca="false">I34/$I$41</f>
        <v>0.0125237522198183</v>
      </c>
      <c r="K34" s="3" t="s">
        <v>125</v>
      </c>
      <c r="L34" s="3"/>
      <c r="M34" s="3"/>
      <c r="N34" s="3"/>
    </row>
    <row r="35" customFormat="false" ht="56.7" hidden="false" customHeight="true" outlineLevel="0" collapsed="false">
      <c r="A35" s="4" t="s">
        <v>23</v>
      </c>
      <c r="B35" s="4" t="s">
        <v>126</v>
      </c>
      <c r="C35" s="4" t="s">
        <v>127</v>
      </c>
      <c r="D35" s="18" t="s">
        <v>128</v>
      </c>
      <c r="E35" s="4" t="s">
        <v>72</v>
      </c>
      <c r="F35" s="16" t="n">
        <v>158</v>
      </c>
      <c r="G35" s="16" t="n">
        <v>218.22</v>
      </c>
      <c r="H35" s="16" t="n">
        <f aca="false">G35*$H$5+G35</f>
        <v>283.686</v>
      </c>
      <c r="I35" s="16" t="n">
        <f aca="false">F35*H35</f>
        <v>44822.388</v>
      </c>
      <c r="J35" s="17" t="n">
        <f aca="false">I35/$I$41</f>
        <v>0.362457985332726</v>
      </c>
      <c r="K35" s="3" t="s">
        <v>129</v>
      </c>
      <c r="L35" s="3"/>
      <c r="M35" s="3"/>
      <c r="N35" s="3"/>
    </row>
    <row r="36" customFormat="false" ht="28.35" hidden="false" customHeight="true" outlineLevel="0" collapsed="false">
      <c r="A36" s="4" t="s">
        <v>23</v>
      </c>
      <c r="B36" s="4" t="s">
        <v>130</v>
      </c>
      <c r="C36" s="4" t="s">
        <v>131</v>
      </c>
      <c r="D36" s="3" t="s">
        <v>132</v>
      </c>
      <c r="E36" s="4" t="s">
        <v>133</v>
      </c>
      <c r="F36" s="16" t="n">
        <v>3</v>
      </c>
      <c r="G36" s="16" t="n">
        <v>276.7</v>
      </c>
      <c r="H36" s="16" t="n">
        <f aca="false">G36*$H$5+G36</f>
        <v>359.71</v>
      </c>
      <c r="I36" s="16" t="n">
        <f aca="false">F36*H36</f>
        <v>1079.13</v>
      </c>
      <c r="J36" s="17" t="n">
        <f aca="false">I36/$I$41</f>
        <v>0.00872642675156229</v>
      </c>
      <c r="K36" s="3" t="s">
        <v>134</v>
      </c>
      <c r="L36" s="3"/>
      <c r="M36" s="3"/>
      <c r="N36" s="3"/>
    </row>
    <row r="37" customFormat="false" ht="28.35" hidden="false" customHeight="true" outlineLevel="0" collapsed="false">
      <c r="A37" s="5" t="s">
        <v>107</v>
      </c>
      <c r="B37" s="4" t="s">
        <v>60</v>
      </c>
      <c r="C37" s="4" t="s">
        <v>135</v>
      </c>
      <c r="D37" s="18" t="s">
        <v>136</v>
      </c>
      <c r="E37" s="4" t="s">
        <v>38</v>
      </c>
      <c r="F37" s="16" t="n">
        <v>1</v>
      </c>
      <c r="G37" s="16" t="n">
        <v>2370.02</v>
      </c>
      <c r="H37" s="16" t="n">
        <f aca="false">G37*$H$5+G37</f>
        <v>3081.026</v>
      </c>
      <c r="I37" s="16" t="n">
        <f aca="false">F37*H37</f>
        <v>3081.026</v>
      </c>
      <c r="J37" s="17" t="n">
        <f aca="false">I37/$I$41</f>
        <v>0.0249148366820114</v>
      </c>
      <c r="K37" s="3" t="s">
        <v>137</v>
      </c>
      <c r="L37" s="3"/>
      <c r="M37" s="3"/>
      <c r="N37" s="3"/>
    </row>
    <row r="38" customFormat="false" ht="28.35" hidden="false" customHeight="true" outlineLevel="0" collapsed="false">
      <c r="A38" s="5" t="s">
        <v>23</v>
      </c>
      <c r="B38" s="4" t="s">
        <v>138</v>
      </c>
      <c r="C38" s="4" t="s">
        <v>139</v>
      </c>
      <c r="D38" s="3" t="s">
        <v>140</v>
      </c>
      <c r="E38" s="4" t="s">
        <v>72</v>
      </c>
      <c r="F38" s="16" t="n">
        <v>10</v>
      </c>
      <c r="G38" s="16" t="n">
        <v>47.4</v>
      </c>
      <c r="H38" s="16" t="n">
        <f aca="false">G38*$H$5+G38</f>
        <v>61.62</v>
      </c>
      <c r="I38" s="16" t="n">
        <f aca="false">F38*H38</f>
        <v>616.2</v>
      </c>
      <c r="J38" s="17" t="n">
        <f aca="false">I38/$I$41</f>
        <v>0.00498292528639986</v>
      </c>
      <c r="K38" s="3" t="s">
        <v>141</v>
      </c>
      <c r="L38" s="3"/>
      <c r="M38" s="3"/>
      <c r="N38" s="3"/>
    </row>
    <row r="39" customFormat="false" ht="28.35" hidden="false" customHeight="true" outlineLevel="0" collapsed="false">
      <c r="A39" s="5" t="s">
        <v>23</v>
      </c>
      <c r="B39" s="4" t="s">
        <v>142</v>
      </c>
      <c r="C39" s="4" t="s">
        <v>143</v>
      </c>
      <c r="D39" s="3" t="s">
        <v>144</v>
      </c>
      <c r="E39" s="4" t="s">
        <v>133</v>
      </c>
      <c r="F39" s="16" t="n">
        <v>5</v>
      </c>
      <c r="G39" s="16" t="n">
        <v>190.94</v>
      </c>
      <c r="H39" s="16" t="n">
        <f aca="false">G39*$H$5+G39</f>
        <v>248.222</v>
      </c>
      <c r="I39" s="16" t="n">
        <f aca="false">F39*H39</f>
        <v>1241.11</v>
      </c>
      <c r="J39" s="17" t="n">
        <f aca="false">I39/$I$41</f>
        <v>0.010036284326848</v>
      </c>
      <c r="K39" s="3" t="s">
        <v>141</v>
      </c>
      <c r="L39" s="3"/>
      <c r="M39" s="3"/>
      <c r="N39" s="3"/>
    </row>
    <row r="40" customFormat="false" ht="28.35" hidden="false" customHeight="true" outlineLevel="0" collapsed="false">
      <c r="A40" s="5" t="s">
        <v>107</v>
      </c>
      <c r="B40" s="4" t="s">
        <v>60</v>
      </c>
      <c r="C40" s="4" t="s">
        <v>145</v>
      </c>
      <c r="D40" s="18" t="s">
        <v>146</v>
      </c>
      <c r="E40" s="4" t="s">
        <v>72</v>
      </c>
      <c r="F40" s="16" t="n">
        <v>50</v>
      </c>
      <c r="G40" s="16" t="n">
        <v>175.66</v>
      </c>
      <c r="H40" s="16" t="n">
        <f aca="false">G40*$H$5+G40</f>
        <v>228.358</v>
      </c>
      <c r="I40" s="16" t="n">
        <f aca="false">F40*H40</f>
        <v>11417.9</v>
      </c>
      <c r="J40" s="17" t="n">
        <f aca="false">I40/$I$41</f>
        <v>0.0923312928068565</v>
      </c>
      <c r="K40" s="3" t="s">
        <v>147</v>
      </c>
      <c r="L40" s="3"/>
      <c r="M40" s="3"/>
      <c r="N40" s="3"/>
    </row>
    <row r="41" customFormat="false" ht="28.35" hidden="false" customHeight="true" outlineLevel="0" collapsed="false">
      <c r="A41" s="7"/>
      <c r="B41" s="7"/>
      <c r="C41" s="8"/>
      <c r="D41" s="9" t="s">
        <v>148</v>
      </c>
      <c r="E41" s="7"/>
      <c r="F41" s="7"/>
      <c r="G41" s="7"/>
      <c r="H41" s="7"/>
      <c r="I41" s="13" t="n">
        <f aca="false">SUM(I6:I40)</f>
        <v>123662.29967</v>
      </c>
      <c r="J41" s="14" t="n">
        <f aca="false">I41/I41</f>
        <v>1</v>
      </c>
      <c r="K41" s="19"/>
      <c r="L41" s="19"/>
      <c r="M41" s="19"/>
      <c r="N41" s="19"/>
    </row>
    <row r="42" customFormat="false" ht="13.8" hidden="false" customHeight="false" outlineLevel="0" collapsed="false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  <row r="43" customFormat="false" ht="13.8" hidden="false" customHeight="false" outlineLevel="0" collapsed="false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customFormat="false" ht="13.8" hidden="false" customHeight="false" outlineLevel="0" collapsed="false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</row>
    <row r="45" customFormat="false" ht="13.8" hidden="false" customHeight="false" outlineLevel="0" collapsed="false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</row>
    <row r="46" customFormat="false" ht="13.8" hidden="false" customHeight="false" outlineLevel="0" collapsed="false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</row>
    <row r="47" customFormat="false" ht="13.8" hidden="false" customHeight="false" outlineLevel="0" collapsed="false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customFormat="false" ht="13.8" hidden="false" customHeight="false" outlineLevel="0" collapsed="false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customFormat="false" ht="13.8" hidden="false" customHeight="false" outlineLevel="0" collapsed="false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customFormat="false" ht="13.8" hidden="false" customHeight="false" outlineLevel="0" collapsed="false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customFormat="false" ht="13.8" hidden="false" customHeight="false" outlineLevel="0" collapsed="false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customFormat="false" ht="13.8" hidden="false" customHeight="false" outlineLevel="0" collapsed="false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customFormat="false" ht="13.8" hidden="false" customHeight="false" outlineLevel="0" collapsed="false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customFormat="false" ht="13.8" hidden="false" customHeight="false" outlineLevel="0" collapsed="false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customFormat="false" ht="13.8" hidden="false" customHeight="false" outlineLevel="0" collapsed="false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</row>
    <row r="56" customFormat="false" ht="13.8" hidden="false" customHeight="false" outlineLevel="0" collapsed="false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customFormat="false" ht="13.8" hidden="false" customHeight="false" outlineLevel="0" collapsed="false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customFormat="false" ht="13.8" hidden="false" customHeight="false" outlineLevel="0" collapsed="false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</row>
    <row r="59" customFormat="false" ht="13.8" hidden="false" customHeight="false" outlineLevel="0" collapsed="false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customFormat="false" ht="13.8" hidden="false" customHeight="false" outlineLevel="0" collapsed="false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</row>
    <row r="61" customFormat="false" ht="13.8" hidden="false" customHeight="false" outlineLevel="0" collapsed="false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</row>
    <row r="62" customFormat="false" ht="13.8" hidden="false" customHeight="false" outlineLevel="0" collapsed="false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</row>
    <row r="63" customFormat="false" ht="13.8" hidden="false" customHeight="false" outlineLevel="0" collapsed="false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</row>
    <row r="64" customFormat="false" ht="13.8" hidden="false" customHeight="false" outlineLevel="0" collapsed="false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customFormat="false" ht="13.8" hidden="false" customHeight="false" outlineLevel="0" collapsed="false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</row>
    <row r="66" customFormat="false" ht="13.8" hidden="false" customHeight="false" outlineLevel="0" collapsed="false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</row>
    <row r="67" customFormat="false" ht="13.8" hidden="false" customHeight="false" outlineLevel="0" collapsed="false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customFormat="false" ht="13.8" hidden="false" customHeight="false" outlineLevel="0" collapsed="false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</row>
    <row r="69" customFormat="false" ht="13.8" hidden="false" customHeight="false" outlineLevel="0" collapsed="false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</row>
    <row r="70" customFormat="false" ht="13.8" hidden="false" customHeight="false" outlineLevel="0" collapsed="false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</row>
    <row r="71" customFormat="false" ht="13.8" hidden="false" customHeight="false" outlineLevel="0" collapsed="false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customFormat="false" ht="13.8" hidden="false" customHeight="false" outlineLevel="0" collapsed="false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customFormat="false" ht="13.8" hidden="false" customHeight="false" outlineLevel="0" collapsed="false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customFormat="false" ht="13.8" hidden="false" customHeight="false" outlineLevel="0" collapsed="false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</row>
    <row r="75" customFormat="false" ht="13.8" hidden="false" customHeight="false" outlineLevel="0" collapsed="false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</row>
    <row r="76" customFormat="false" ht="13.8" hidden="false" customHeight="false" outlineLevel="0" collapsed="false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</row>
    <row r="77" customFormat="false" ht="13.8" hidden="false" customHeight="false" outlineLevel="0" collapsed="false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</row>
    <row r="78" customFormat="false" ht="13.8" hidden="false" customHeight="false" outlineLevel="0" collapsed="false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</row>
    <row r="79" customFormat="false" ht="13.8" hidden="false" customHeight="false" outlineLevel="0" collapsed="false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</row>
    <row r="80" customFormat="false" ht="13.8" hidden="false" customHeight="false" outlineLevel="0" collapsed="false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</row>
    <row r="81" customFormat="false" ht="13.8" hidden="false" customHeight="false" outlineLevel="0" collapsed="false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</row>
    <row r="82" customFormat="false" ht="13.8" hidden="false" customHeight="false" outlineLevel="0" collapsed="false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</row>
    <row r="83" customFormat="false" ht="13.8" hidden="false" customHeight="false" outlineLevel="0" collapsed="false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customFormat="false" ht="13.8" hidden="false" customHeight="false" outlineLevel="0" collapsed="false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customFormat="false" ht="13.8" hidden="false" customHeight="false" outlineLevel="0" collapsed="false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customFormat="false" ht="13.8" hidden="false" customHeight="false" outlineLevel="0" collapsed="false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customFormat="false" ht="13.8" hidden="false" customHeight="false" outlineLevel="0" collapsed="false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customFormat="false" ht="13.8" hidden="false" customHeight="false" outlineLevel="0" collapsed="false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customFormat="false" ht="13.8" hidden="false" customHeight="false" outlineLevel="0" collapsed="false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customFormat="false" ht="13.8" hidden="false" customHeight="false" outlineLevel="0" collapsed="false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customFormat="false" ht="13.8" hidden="false" customHeight="false" outlineLevel="0" collapsed="false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customFormat="false" ht="13.8" hidden="false" customHeight="false" outlineLevel="0" collapsed="false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customFormat="false" ht="13.8" hidden="false" customHeight="false" outlineLevel="0" collapsed="false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customFormat="false" ht="13.8" hidden="false" customHeight="false" outlineLevel="0" collapsed="false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customFormat="false" ht="13.8" hidden="false" customHeight="false" outlineLevel="0" collapsed="false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customFormat="false" ht="13.8" hidden="false" customHeight="false" outlineLevel="0" collapsed="false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customFormat="false" ht="13.8" hidden="false" customHeight="false" outlineLevel="0" collapsed="false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customFormat="false" ht="13.8" hidden="false" customHeight="false" outlineLevel="0" collapsed="false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customFormat="false" ht="13.8" hidden="false" customHeight="false" outlineLevel="0" collapsed="false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customFormat="false" ht="13.8" hidden="false" customHeight="false" outlineLevel="0" collapsed="false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customFormat="false" ht="13.8" hidden="false" customHeight="false" outlineLevel="0" collapsed="false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customFormat="false" ht="13.8" hidden="false" customHeight="false" outlineLevel="0" collapsed="false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customFormat="false" ht="13.8" hidden="false" customHeight="false" outlineLevel="0" collapsed="false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customFormat="false" ht="13.8" hidden="false" customHeight="false" outlineLevel="0" collapsed="false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customFormat="false" ht="13.8" hidden="false" customHeight="false" outlineLevel="0" collapsed="false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customFormat="false" ht="13.8" hidden="false" customHeight="false" outlineLevel="0" collapsed="false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customFormat="false" ht="13.8" hidden="false" customHeight="false" outlineLevel="0" collapsed="false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customFormat="false" ht="13.8" hidden="false" customHeight="false" outlineLevel="0" collapsed="false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customFormat="false" ht="13.8" hidden="false" customHeight="false" outlineLevel="0" collapsed="false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customFormat="false" ht="13.8" hidden="false" customHeight="false" outlineLevel="0" collapsed="false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customFormat="false" ht="13.8" hidden="false" customHeight="false" outlineLevel="0" collapsed="false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customFormat="false" ht="13.8" hidden="false" customHeight="false" outlineLevel="0" collapsed="false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customFormat="false" ht="13.8" hidden="false" customHeight="false" outlineLevel="0" collapsed="false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customFormat="false" ht="13.8" hidden="false" customHeight="false" outlineLevel="0" collapsed="false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customFormat="false" ht="13.8" hidden="false" customHeight="false" outlineLevel="0" collapsed="false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</row>
    <row r="116" customFormat="false" ht="13.8" hidden="false" customHeight="false" outlineLevel="0" collapsed="false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</row>
    <row r="117" customFormat="false" ht="13.8" hidden="false" customHeight="false" outlineLevel="0" collapsed="false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</row>
    <row r="118" customFormat="false" ht="13.8" hidden="false" customHeight="false" outlineLevel="0" collapsed="false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</row>
    <row r="119" customFormat="false" ht="13.8" hidden="false" customHeight="false" outlineLevel="0" collapsed="false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</row>
    <row r="120" customFormat="false" ht="13.8" hidden="false" customHeight="false" outlineLevel="0" collapsed="false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</row>
    <row r="121" customFormat="false" ht="13.8" hidden="false" customHeight="false" outlineLevel="0" collapsed="false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</row>
    <row r="122" customFormat="false" ht="13.8" hidden="false" customHeight="false" outlineLevel="0" collapsed="false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</row>
    <row r="123" customFormat="false" ht="13.8" hidden="false" customHeight="false" outlineLevel="0" collapsed="false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</row>
    <row r="124" customFormat="false" ht="13.8" hidden="false" customHeight="false" outlineLevel="0" collapsed="false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</row>
    <row r="125" customFormat="false" ht="13.8" hidden="false" customHeight="false" outlineLevel="0" collapsed="false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</row>
    <row r="126" customFormat="false" ht="13.8" hidden="false" customHeight="false" outlineLevel="0" collapsed="false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</row>
    <row r="127" customFormat="false" ht="13.8" hidden="false" customHeight="false" outlineLevel="0" collapsed="false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</row>
    <row r="128" customFormat="false" ht="13.8" hidden="false" customHeight="false" outlineLevel="0" collapsed="false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customFormat="false" ht="13.8" hidden="false" customHeight="false" outlineLevel="0" collapsed="false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</sheetData>
  <mergeCells count="41">
    <mergeCell ref="A1:N1"/>
    <mergeCell ref="A2:N2"/>
    <mergeCell ref="A3:N3"/>
    <mergeCell ref="K4:N4"/>
    <mergeCell ref="K5:N5"/>
    <mergeCell ref="K6:N6"/>
    <mergeCell ref="K7:N7"/>
    <mergeCell ref="K8:N8"/>
    <mergeCell ref="K9:N9"/>
    <mergeCell ref="K10:N10"/>
    <mergeCell ref="K11:N11"/>
    <mergeCell ref="K12:N12"/>
    <mergeCell ref="K13:N13"/>
    <mergeCell ref="K14:N14"/>
    <mergeCell ref="K15:N15"/>
    <mergeCell ref="K16:N16"/>
    <mergeCell ref="K17:N17"/>
    <mergeCell ref="K18:N18"/>
    <mergeCell ref="K19:N19"/>
    <mergeCell ref="K20:N20"/>
    <mergeCell ref="K21:N21"/>
    <mergeCell ref="K22:N22"/>
    <mergeCell ref="K23:N23"/>
    <mergeCell ref="K24:N24"/>
    <mergeCell ref="K25:N25"/>
    <mergeCell ref="K26:N26"/>
    <mergeCell ref="K27:N27"/>
    <mergeCell ref="K28:N28"/>
    <mergeCell ref="K29:N29"/>
    <mergeCell ref="K30:N30"/>
    <mergeCell ref="K31:N31"/>
    <mergeCell ref="K32:N32"/>
    <mergeCell ref="K33:N33"/>
    <mergeCell ref="K34:N34"/>
    <mergeCell ref="K35:N35"/>
    <mergeCell ref="K36:N36"/>
    <mergeCell ref="K37:N37"/>
    <mergeCell ref="K38:N38"/>
    <mergeCell ref="K39:N39"/>
    <mergeCell ref="K40:N40"/>
    <mergeCell ref="K41:N41"/>
  </mergeCells>
  <printOptions headings="false" gridLines="false" gridLinesSet="true" horizontalCentered="true" verticalCentered="false"/>
  <pageMargins left="0.511805555555556" right="0.511805555555556" top="0.7875" bottom="0.7875" header="0.511811023622047" footer="0.511811023622047"/>
  <pageSetup paperSize="9" scale="5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5:B12 A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11.75"/>
    <col collapsed="false" customWidth="true" hidden="false" outlineLevel="0" max="2" min="2" style="1" width="14.18"/>
    <col collapsed="false" customWidth="true" hidden="false" outlineLevel="0" max="3" min="3" style="1" width="11.75"/>
    <col collapsed="false" customWidth="true" hidden="false" outlineLevel="0" max="4" min="4" style="1" width="61.29"/>
    <col collapsed="false" customWidth="true" hidden="false" outlineLevel="0" max="7" min="5" style="1" width="11.75"/>
    <col collapsed="false" customWidth="true" hidden="false" outlineLevel="0" max="9" min="8" style="1" width="26.01"/>
    <col collapsed="false" customWidth="true" hidden="false" outlineLevel="0" max="13" min="10" style="1" width="11.75"/>
    <col collapsed="false" customWidth="true" hidden="false" outlineLevel="0" max="14" min="14" style="1" width="19.4"/>
  </cols>
  <sheetData>
    <row r="1" customFormat="false" ht="28.35" hidden="false" customHeight="true" outlineLevel="0" collapsed="false">
      <c r="A1" s="2" t="s">
        <v>265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28.35" hidden="false" customHeight="true" outlineLevel="0" collapsed="false">
      <c r="A2" s="3" t="s">
        <v>151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Format="false" ht="28.35" hidden="false" customHeight="true" outlineLevel="0" collapsed="false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/>
      <c r="H3" s="5" t="s">
        <v>9</v>
      </c>
      <c r="I3" s="5" t="s">
        <v>10</v>
      </c>
      <c r="J3" s="4" t="s">
        <v>11</v>
      </c>
      <c r="K3" s="5" t="s">
        <v>12</v>
      </c>
      <c r="L3" s="5"/>
      <c r="M3" s="5"/>
      <c r="N3" s="5"/>
    </row>
    <row r="4" customFormat="false" ht="28.35" hidden="false" customHeight="true" outlineLevel="0" collapsed="false">
      <c r="A4" s="7"/>
      <c r="B4" s="7"/>
      <c r="C4" s="8" t="s">
        <v>13</v>
      </c>
      <c r="D4" s="25" t="s">
        <v>266</v>
      </c>
      <c r="E4" s="26"/>
      <c r="F4" s="27"/>
      <c r="G4" s="27"/>
      <c r="H4" s="28" t="n">
        <v>0.247</v>
      </c>
      <c r="I4" s="29"/>
      <c r="J4" s="30"/>
      <c r="K4" s="10"/>
      <c r="L4" s="10"/>
      <c r="M4" s="10"/>
      <c r="N4" s="10"/>
    </row>
    <row r="5" s="24" customFormat="true" ht="57.45" hidden="false" customHeight="true" outlineLevel="0" collapsed="false">
      <c r="A5" s="5" t="s">
        <v>107</v>
      </c>
      <c r="B5" s="5" t="s">
        <v>60</v>
      </c>
      <c r="C5" s="4" t="s">
        <v>16</v>
      </c>
      <c r="D5" s="3" t="s">
        <v>109</v>
      </c>
      <c r="E5" s="4" t="s">
        <v>38</v>
      </c>
      <c r="F5" s="16" t="n">
        <v>3</v>
      </c>
      <c r="G5" s="16" t="n">
        <v>772.67</v>
      </c>
      <c r="H5" s="16" t="n">
        <f aca="false">G5*$H$4+G5</f>
        <v>963.51949</v>
      </c>
      <c r="I5" s="16" t="n">
        <f aca="false">F5*H5</f>
        <v>2890.55847</v>
      </c>
      <c r="J5" s="17" t="n">
        <f aca="false">I5/$I$15</f>
        <v>0.0776133521711756</v>
      </c>
      <c r="K5" s="23" t="s">
        <v>267</v>
      </c>
      <c r="L5" s="23"/>
      <c r="M5" s="23"/>
      <c r="N5" s="23"/>
    </row>
    <row r="6" s="24" customFormat="true" ht="28.35" hidden="false" customHeight="true" outlineLevel="0" collapsed="false">
      <c r="A6" s="31"/>
      <c r="B6" s="31"/>
      <c r="C6" s="32" t="s">
        <v>268</v>
      </c>
      <c r="D6" s="33" t="s">
        <v>269</v>
      </c>
      <c r="E6" s="34"/>
      <c r="F6" s="35"/>
      <c r="G6" s="35"/>
      <c r="H6" s="35"/>
      <c r="I6" s="35"/>
      <c r="J6" s="36"/>
      <c r="K6" s="31"/>
      <c r="L6" s="31"/>
      <c r="M6" s="31"/>
      <c r="N6" s="31"/>
    </row>
    <row r="7" s="24" customFormat="true" ht="61.15" hidden="false" customHeight="true" outlineLevel="0" collapsed="false">
      <c r="A7" s="4" t="s">
        <v>23</v>
      </c>
      <c r="B7" s="4" t="s">
        <v>202</v>
      </c>
      <c r="C7" s="4" t="s">
        <v>270</v>
      </c>
      <c r="D7" s="18" t="s">
        <v>203</v>
      </c>
      <c r="E7" s="4" t="s">
        <v>72</v>
      </c>
      <c r="F7" s="16" t="n">
        <v>15</v>
      </c>
      <c r="G7" s="16" t="n">
        <v>895.6</v>
      </c>
      <c r="H7" s="16" t="n">
        <f aca="false">G7*$H$4+G7</f>
        <v>1116.8132</v>
      </c>
      <c r="I7" s="16" t="n">
        <f aca="false">F7*H7</f>
        <v>16752.198</v>
      </c>
      <c r="J7" s="17" t="n">
        <f aca="false">I7/$I$15</f>
        <v>0.449807279980489</v>
      </c>
      <c r="K7" s="23" t="s">
        <v>204</v>
      </c>
      <c r="L7" s="23"/>
      <c r="M7" s="23"/>
      <c r="N7" s="23"/>
    </row>
    <row r="8" s="24" customFormat="true" ht="28.35" hidden="false" customHeight="true" outlineLevel="0" collapsed="false">
      <c r="A8" s="4" t="s">
        <v>23</v>
      </c>
      <c r="B8" s="4" t="s">
        <v>126</v>
      </c>
      <c r="C8" s="4" t="s">
        <v>271</v>
      </c>
      <c r="D8" s="18" t="s">
        <v>128</v>
      </c>
      <c r="E8" s="4" t="s">
        <v>72</v>
      </c>
      <c r="F8" s="16" t="n">
        <v>30</v>
      </c>
      <c r="G8" s="16" t="n">
        <v>218.22</v>
      </c>
      <c r="H8" s="16" t="n">
        <f aca="false">G8*$H$4+G8</f>
        <v>272.12034</v>
      </c>
      <c r="I8" s="16" t="n">
        <f aca="false">F8*H8</f>
        <v>8163.6102</v>
      </c>
      <c r="J8" s="17" t="n">
        <f aca="false">I8/$I$15</f>
        <v>0.219198179181202</v>
      </c>
      <c r="K8" s="37"/>
      <c r="L8" s="37"/>
      <c r="M8" s="37"/>
      <c r="N8" s="37"/>
    </row>
    <row r="9" s="24" customFormat="true" ht="28.35" hidden="false" customHeight="true" outlineLevel="0" collapsed="false">
      <c r="A9" s="38"/>
      <c r="B9" s="38"/>
      <c r="C9" s="32" t="s">
        <v>272</v>
      </c>
      <c r="D9" s="39" t="s">
        <v>273</v>
      </c>
      <c r="E9" s="34"/>
      <c r="F9" s="35"/>
      <c r="G9" s="35"/>
      <c r="H9" s="35"/>
      <c r="I9" s="35"/>
      <c r="J9" s="36"/>
      <c r="K9" s="31"/>
      <c r="L9" s="31"/>
      <c r="M9" s="31"/>
      <c r="N9" s="31"/>
    </row>
    <row r="10" s="24" customFormat="true" ht="28.35" hidden="false" customHeight="true" outlineLevel="0" collapsed="false">
      <c r="A10" s="5" t="s">
        <v>164</v>
      </c>
      <c r="B10" s="4" t="s">
        <v>60</v>
      </c>
      <c r="C10" s="4" t="s">
        <v>274</v>
      </c>
      <c r="D10" s="18" t="s">
        <v>136</v>
      </c>
      <c r="E10" s="4" t="s">
        <v>38</v>
      </c>
      <c r="F10" s="16" t="n">
        <v>1</v>
      </c>
      <c r="G10" s="16" t="n">
        <v>1650.14</v>
      </c>
      <c r="H10" s="16" t="n">
        <f aca="false">G10*$H$4+G10</f>
        <v>2057.72458</v>
      </c>
      <c r="I10" s="16" t="n">
        <f aca="false">F10*H10</f>
        <v>2057.72458</v>
      </c>
      <c r="J10" s="17" t="n">
        <f aca="false">I10/$I$15</f>
        <v>0.0552512271093497</v>
      </c>
      <c r="K10" s="23" t="s">
        <v>165</v>
      </c>
      <c r="L10" s="23"/>
      <c r="M10" s="23"/>
      <c r="N10" s="23"/>
    </row>
    <row r="11" s="24" customFormat="true" ht="28.35" hidden="false" customHeight="true" outlineLevel="0" collapsed="false">
      <c r="A11" s="5" t="s">
        <v>15</v>
      </c>
      <c r="B11" s="4" t="n">
        <v>100792</v>
      </c>
      <c r="C11" s="4" t="s">
        <v>275</v>
      </c>
      <c r="D11" s="3" t="s">
        <v>235</v>
      </c>
      <c r="E11" s="4" t="s">
        <v>72</v>
      </c>
      <c r="F11" s="16" t="n">
        <v>10</v>
      </c>
      <c r="G11" s="16" t="n">
        <v>26.39</v>
      </c>
      <c r="H11" s="16" t="n">
        <f aca="false">G11*$H$4+G11</f>
        <v>32.90833</v>
      </c>
      <c r="I11" s="16" t="n">
        <f aca="false">F11*H11</f>
        <v>329.0833</v>
      </c>
      <c r="J11" s="17" t="n">
        <f aca="false">I11/$I$15</f>
        <v>0.00883609804874579</v>
      </c>
      <c r="K11" s="23" t="s">
        <v>236</v>
      </c>
      <c r="L11" s="23"/>
      <c r="M11" s="23"/>
      <c r="N11" s="23"/>
    </row>
    <row r="12" s="24" customFormat="true" ht="28.35" hidden="false" customHeight="true" outlineLevel="0" collapsed="false">
      <c r="A12" s="31"/>
      <c r="B12" s="38"/>
      <c r="C12" s="32" t="s">
        <v>276</v>
      </c>
      <c r="D12" s="39" t="s">
        <v>277</v>
      </c>
      <c r="E12" s="34"/>
      <c r="F12" s="35"/>
      <c r="G12" s="35"/>
      <c r="H12" s="35"/>
      <c r="I12" s="35"/>
      <c r="J12" s="36"/>
      <c r="K12" s="31"/>
      <c r="L12" s="31"/>
      <c r="M12" s="31"/>
      <c r="N12" s="31"/>
    </row>
    <row r="13" s="24" customFormat="true" ht="28.35" hidden="false" customHeight="true" outlineLevel="0" collapsed="false">
      <c r="A13" s="4" t="s">
        <v>15</v>
      </c>
      <c r="B13" s="4" t="n">
        <v>95241</v>
      </c>
      <c r="C13" s="4" t="s">
        <v>278</v>
      </c>
      <c r="D13" s="18" t="s">
        <v>32</v>
      </c>
      <c r="E13" s="4" t="s">
        <v>33</v>
      </c>
      <c r="F13" s="16" t="n">
        <v>25.2</v>
      </c>
      <c r="G13" s="16" t="n">
        <v>31.37</v>
      </c>
      <c r="H13" s="16" t="n">
        <f aca="false">G13*$H$4+G13</f>
        <v>39.11839</v>
      </c>
      <c r="I13" s="16" t="n">
        <f aca="false">F13*H13</f>
        <v>985.783428</v>
      </c>
      <c r="J13" s="17" t="n">
        <f aca="false">I13/$I$15</f>
        <v>0.0264689184307947</v>
      </c>
      <c r="K13" s="23" t="s">
        <v>279</v>
      </c>
      <c r="L13" s="23"/>
      <c r="M13" s="23"/>
      <c r="N13" s="23"/>
    </row>
    <row r="14" s="24" customFormat="true" ht="28.35" hidden="false" customHeight="true" outlineLevel="0" collapsed="false">
      <c r="A14" s="5" t="s">
        <v>164</v>
      </c>
      <c r="B14" s="4" t="s">
        <v>60</v>
      </c>
      <c r="C14" s="4" t="s">
        <v>280</v>
      </c>
      <c r="D14" s="18" t="s">
        <v>136</v>
      </c>
      <c r="E14" s="4" t="s">
        <v>38</v>
      </c>
      <c r="F14" s="16" t="n">
        <v>1</v>
      </c>
      <c r="G14" s="16" t="n">
        <v>4862.95</v>
      </c>
      <c r="H14" s="16" t="n">
        <f aca="false">G14*$H$4+G14</f>
        <v>6064.09865</v>
      </c>
      <c r="I14" s="16" t="n">
        <f aca="false">F14*H14</f>
        <v>6064.09865</v>
      </c>
      <c r="J14" s="17" t="n">
        <f aca="false">I14/$I$15</f>
        <v>0.162824945078243</v>
      </c>
      <c r="K14" s="23" t="s">
        <v>234</v>
      </c>
      <c r="L14" s="23"/>
      <c r="M14" s="23"/>
      <c r="N14" s="23"/>
    </row>
    <row r="15" customFormat="false" ht="28.35" hidden="false" customHeight="true" outlineLevel="0" collapsed="false">
      <c r="A15" s="7"/>
      <c r="B15" s="7"/>
      <c r="C15" s="8"/>
      <c r="D15" s="9" t="s">
        <v>148</v>
      </c>
      <c r="E15" s="7"/>
      <c r="F15" s="7"/>
      <c r="G15" s="7"/>
      <c r="H15" s="7"/>
      <c r="I15" s="13" t="n">
        <f aca="false">SUM(I5:I14)</f>
        <v>37243.056628</v>
      </c>
      <c r="J15" s="14" t="n">
        <f aca="false">I15/I15</f>
        <v>1</v>
      </c>
      <c r="K15" s="19"/>
      <c r="L15" s="19"/>
      <c r="M15" s="19"/>
      <c r="N15" s="19"/>
    </row>
    <row r="16" customFormat="false" ht="13.8" hidden="false" customHeight="false" outlineLevel="0" collapsed="false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customFormat="false" ht="13.8" hidden="false" customHeight="false" outlineLevel="0" collapsed="false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customFormat="false" ht="13.8" hidden="false" customHeight="false" outlineLevel="0" collapsed="false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customFormat="false" ht="13.8" hidden="false" customHeight="false" outlineLevel="0" collapsed="false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customFormat="false" ht="13.8" hidden="false" customHeight="false" outlineLevel="0" collapsed="false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customFormat="false" ht="13.8" hidden="false" customHeight="false" outlineLevel="0" collapsed="false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customFormat="false" ht="13.8" hidden="false" customHeight="false" outlineLevel="0" collapsed="false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customFormat="false" ht="13.8" hidden="false" customHeight="false" outlineLevel="0" collapsed="false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customFormat="false" ht="13.8" hidden="false" customHeight="false" outlineLevel="0" collapsed="false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customFormat="false" ht="13.8" hidden="false" customHeight="false" outlineLevel="0" collapsed="false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customFormat="false" ht="13.8" hidden="false" customHeight="false" outlineLevel="0" collapsed="false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customFormat="false" ht="13.8" hidden="false" customHeight="false" outlineLevel="0" collapsed="false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customFormat="false" ht="13.8" hidden="false" customHeight="false" outlineLevel="0" collapsed="false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customFormat="false" ht="13.8" hidden="false" customHeight="false" outlineLevel="0" collapsed="false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customFormat="false" ht="13.8" hidden="false" customHeight="false" outlineLevel="0" collapsed="false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customFormat="false" ht="13.8" hidden="false" customHeight="false" outlineLevel="0" collapsed="false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customFormat="false" ht="13.8" hidden="false" customHeight="false" outlineLevel="0" collapsed="false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customFormat="false" ht="13.8" hidden="false" customHeight="false" outlineLevel="0" collapsed="false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customFormat="false" ht="13.8" hidden="false" customHeight="false" outlineLevel="0" collapsed="false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customFormat="false" ht="13.8" hidden="false" customHeight="false" outlineLevel="0" collapsed="false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customFormat="false" ht="13.8" hidden="false" customHeight="false" outlineLevel="0" collapsed="false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customFormat="false" ht="13.8" hidden="false" customHeight="false" outlineLevel="0" collapsed="false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customFormat="false" ht="13.8" hidden="false" customHeight="false" outlineLevel="0" collapsed="false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customFormat="false" ht="13.8" hidden="false" customHeight="false" outlineLevel="0" collapsed="false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</row>
    <row r="40" customFormat="false" ht="13.8" hidden="false" customHeight="false" outlineLevel="0" collapsed="false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</row>
    <row r="41" customFormat="false" ht="13.8" hidden="false" customHeight="false" outlineLevel="0" collapsed="false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</row>
    <row r="42" customFormat="false" ht="13.8" hidden="false" customHeight="false" outlineLevel="0" collapsed="false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  <row r="43" customFormat="false" ht="13.8" hidden="false" customHeight="false" outlineLevel="0" collapsed="false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customFormat="false" ht="13.8" hidden="false" customHeight="false" outlineLevel="0" collapsed="false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</row>
    <row r="45" customFormat="false" ht="13.8" hidden="false" customHeight="false" outlineLevel="0" collapsed="false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</row>
    <row r="46" customFormat="false" ht="13.8" hidden="false" customHeight="false" outlineLevel="0" collapsed="false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</row>
    <row r="47" customFormat="false" ht="13.8" hidden="false" customHeight="false" outlineLevel="0" collapsed="false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customFormat="false" ht="13.8" hidden="false" customHeight="false" outlineLevel="0" collapsed="false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customFormat="false" ht="13.8" hidden="false" customHeight="false" outlineLevel="0" collapsed="false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customFormat="false" ht="13.8" hidden="false" customHeight="false" outlineLevel="0" collapsed="false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customFormat="false" ht="13.8" hidden="false" customHeight="false" outlineLevel="0" collapsed="false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customFormat="false" ht="13.8" hidden="false" customHeight="false" outlineLevel="0" collapsed="false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customFormat="false" ht="13.8" hidden="false" customHeight="false" outlineLevel="0" collapsed="false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customFormat="false" ht="13.8" hidden="false" customHeight="false" outlineLevel="0" collapsed="false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customFormat="false" ht="13.8" hidden="false" customHeight="false" outlineLevel="0" collapsed="false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</row>
    <row r="56" customFormat="false" ht="13.8" hidden="false" customHeight="false" outlineLevel="0" collapsed="false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customFormat="false" ht="13.8" hidden="false" customHeight="false" outlineLevel="0" collapsed="false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customFormat="false" ht="13.8" hidden="false" customHeight="false" outlineLevel="0" collapsed="false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</row>
    <row r="59" customFormat="false" ht="13.8" hidden="false" customHeight="false" outlineLevel="0" collapsed="false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customFormat="false" ht="13.8" hidden="false" customHeight="false" outlineLevel="0" collapsed="false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</row>
    <row r="61" customFormat="false" ht="13.8" hidden="false" customHeight="false" outlineLevel="0" collapsed="false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</row>
    <row r="62" customFormat="false" ht="13.8" hidden="false" customHeight="false" outlineLevel="0" collapsed="false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</row>
    <row r="63" customFormat="false" ht="13.8" hidden="false" customHeight="false" outlineLevel="0" collapsed="false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</row>
    <row r="64" customFormat="false" ht="13.8" hidden="false" customHeight="false" outlineLevel="0" collapsed="false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customFormat="false" ht="13.8" hidden="false" customHeight="false" outlineLevel="0" collapsed="false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</row>
    <row r="66" customFormat="false" ht="13.8" hidden="false" customHeight="false" outlineLevel="0" collapsed="false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</row>
    <row r="67" customFormat="false" ht="13.8" hidden="false" customHeight="false" outlineLevel="0" collapsed="false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customFormat="false" ht="13.8" hidden="false" customHeight="false" outlineLevel="0" collapsed="false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</row>
    <row r="69" customFormat="false" ht="13.8" hidden="false" customHeight="false" outlineLevel="0" collapsed="false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</row>
    <row r="70" customFormat="false" ht="13.8" hidden="false" customHeight="false" outlineLevel="0" collapsed="false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</row>
    <row r="71" customFormat="false" ht="13.8" hidden="false" customHeight="false" outlineLevel="0" collapsed="false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customFormat="false" ht="13.8" hidden="false" customHeight="false" outlineLevel="0" collapsed="false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customFormat="false" ht="13.8" hidden="false" customHeight="false" outlineLevel="0" collapsed="false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customFormat="false" ht="13.8" hidden="false" customHeight="false" outlineLevel="0" collapsed="false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</row>
    <row r="75" customFormat="false" ht="13.8" hidden="false" customHeight="false" outlineLevel="0" collapsed="false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</row>
    <row r="76" customFormat="false" ht="13.8" hidden="false" customHeight="false" outlineLevel="0" collapsed="false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</row>
    <row r="77" customFormat="false" ht="13.8" hidden="false" customHeight="false" outlineLevel="0" collapsed="false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</row>
    <row r="78" customFormat="false" ht="13.8" hidden="false" customHeight="false" outlineLevel="0" collapsed="false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</row>
    <row r="79" customFormat="false" ht="13.8" hidden="false" customHeight="false" outlineLevel="0" collapsed="false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</row>
    <row r="80" customFormat="false" ht="13.8" hidden="false" customHeight="false" outlineLevel="0" collapsed="false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</row>
    <row r="81" customFormat="false" ht="13.8" hidden="false" customHeight="false" outlineLevel="0" collapsed="false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</row>
    <row r="82" customFormat="false" ht="13.8" hidden="false" customHeight="false" outlineLevel="0" collapsed="false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</row>
    <row r="83" customFormat="false" ht="13.8" hidden="false" customHeight="false" outlineLevel="0" collapsed="false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customFormat="false" ht="13.8" hidden="false" customHeight="false" outlineLevel="0" collapsed="false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customFormat="false" ht="13.8" hidden="false" customHeight="false" outlineLevel="0" collapsed="false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customFormat="false" ht="13.8" hidden="false" customHeight="false" outlineLevel="0" collapsed="false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customFormat="false" ht="13.8" hidden="false" customHeight="false" outlineLevel="0" collapsed="false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customFormat="false" ht="13.8" hidden="false" customHeight="false" outlineLevel="0" collapsed="false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customFormat="false" ht="13.8" hidden="false" customHeight="false" outlineLevel="0" collapsed="false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customFormat="false" ht="13.8" hidden="false" customHeight="false" outlineLevel="0" collapsed="false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customFormat="false" ht="13.8" hidden="false" customHeight="false" outlineLevel="0" collapsed="false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customFormat="false" ht="13.8" hidden="false" customHeight="false" outlineLevel="0" collapsed="false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customFormat="false" ht="13.8" hidden="false" customHeight="false" outlineLevel="0" collapsed="false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customFormat="false" ht="13.8" hidden="false" customHeight="false" outlineLevel="0" collapsed="false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customFormat="false" ht="13.8" hidden="false" customHeight="false" outlineLevel="0" collapsed="false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customFormat="false" ht="13.8" hidden="false" customHeight="false" outlineLevel="0" collapsed="false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customFormat="false" ht="13.8" hidden="false" customHeight="false" outlineLevel="0" collapsed="false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customFormat="false" ht="13.8" hidden="false" customHeight="false" outlineLevel="0" collapsed="false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5">
    <mergeCell ref="A1:N1"/>
    <mergeCell ref="A2:N2"/>
    <mergeCell ref="K3:N3"/>
    <mergeCell ref="K4:N4"/>
    <mergeCell ref="K5:N5"/>
    <mergeCell ref="K6:N6"/>
    <mergeCell ref="K7:N7"/>
    <mergeCell ref="K8:N8"/>
    <mergeCell ref="K9:N9"/>
    <mergeCell ref="K10:N10"/>
    <mergeCell ref="K11:N11"/>
    <mergeCell ref="K12:N12"/>
    <mergeCell ref="K13:N13"/>
    <mergeCell ref="K14:N14"/>
    <mergeCell ref="K15:N1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5" activeCellId="0" sqref="B5:B12"/>
    </sheetView>
  </sheetViews>
  <sheetFormatPr defaultColWidth="9.03125" defaultRowHeight="13.8" zeroHeight="false" outlineLevelRow="0" outlineLevelCol="0"/>
  <cols>
    <col collapsed="false" customWidth="true" hidden="false" outlineLevel="0" max="1" min="1" style="1" width="9.17"/>
    <col collapsed="false" customWidth="true" hidden="false" outlineLevel="0" max="2" min="2" style="1" width="60.23"/>
    <col collapsed="false" customWidth="true" hidden="false" outlineLevel="0" max="3" min="3" style="1" width="37.15"/>
    <col collapsed="false" customWidth="true" hidden="false" outlineLevel="0" max="16384" min="16374" style="1" width="11.53"/>
  </cols>
  <sheetData>
    <row r="1" customFormat="false" ht="28.35" hidden="false" customHeight="true" outlineLevel="0" collapsed="false">
      <c r="A1" s="40" t="s">
        <v>5</v>
      </c>
      <c r="B1" s="40" t="s">
        <v>281</v>
      </c>
      <c r="C1" s="41" t="s">
        <v>282</v>
      </c>
    </row>
    <row r="2" customFormat="false" ht="28.35" hidden="false" customHeight="true" outlineLevel="0" collapsed="false">
      <c r="A2" s="40"/>
      <c r="B2" s="40" t="s">
        <v>283</v>
      </c>
      <c r="C2" s="40" t="s">
        <v>284</v>
      </c>
    </row>
    <row r="3" customFormat="false" ht="28.35" hidden="false" customHeight="true" outlineLevel="0" collapsed="false">
      <c r="A3" s="42" t="n">
        <v>1</v>
      </c>
      <c r="B3" s="43" t="s">
        <v>285</v>
      </c>
      <c r="C3" s="44" t="n">
        <f aca="false">'CEMEI BEIJA FLOR'!I41</f>
        <v>123662.29967</v>
      </c>
    </row>
    <row r="4" customFormat="false" ht="28.35" hidden="false" customHeight="true" outlineLevel="0" collapsed="false">
      <c r="A4" s="42" t="n">
        <v>2</v>
      </c>
      <c r="B4" s="45" t="s">
        <v>286</v>
      </c>
      <c r="C4" s="44" t="n">
        <f aca="false">'CEMEI BENEDICTO DELFORNO'!I40</f>
        <v>80840.3011419</v>
      </c>
      <c r="D4" s="6"/>
      <c r="E4" s="6"/>
    </row>
    <row r="5" customFormat="false" ht="28.35" hidden="false" customHeight="true" outlineLevel="0" collapsed="false">
      <c r="A5" s="42" t="n">
        <v>3</v>
      </c>
      <c r="B5" s="45" t="s">
        <v>287</v>
      </c>
      <c r="C5" s="44" t="n">
        <f aca="false">'EMEB BASILIO CONSOILINE'!I41</f>
        <v>74687.4439</v>
      </c>
    </row>
    <row r="6" customFormat="false" ht="28.35" hidden="false" customHeight="true" outlineLevel="0" collapsed="false">
      <c r="A6" s="42" t="n">
        <v>4</v>
      </c>
      <c r="B6" s="45" t="s">
        <v>288</v>
      </c>
      <c r="C6" s="44" t="n">
        <f aca="false">'EMEB BENNO CLAUS'!I47</f>
        <v>127443.3063503</v>
      </c>
    </row>
    <row r="7" customFormat="false" ht="28.35" hidden="false" customHeight="true" outlineLevel="0" collapsed="false">
      <c r="A7" s="42" t="n">
        <v>5</v>
      </c>
      <c r="B7" s="45" t="s">
        <v>289</v>
      </c>
      <c r="C7" s="44" t="n">
        <f aca="false">'EMEB CHICO PEROBA'!I53</f>
        <v>156289.2028965</v>
      </c>
    </row>
    <row r="8" customFormat="false" ht="28.35" hidden="false" customHeight="true" outlineLevel="0" collapsed="false">
      <c r="A8" s="42" t="n">
        <v>6</v>
      </c>
      <c r="B8" s="45" t="s">
        <v>290</v>
      </c>
      <c r="C8" s="44" t="n">
        <f aca="false">'EMEB MARA CABRAL'!I48</f>
        <v>114279.0607981</v>
      </c>
    </row>
    <row r="9" customFormat="false" ht="28.35" hidden="false" customHeight="true" outlineLevel="0" collapsed="false">
      <c r="A9" s="42" t="n">
        <v>7</v>
      </c>
      <c r="B9" s="45" t="s">
        <v>291</v>
      </c>
      <c r="C9" s="44" t="n">
        <f aca="false">'EMEB MARIA DO CARMO'!I48</f>
        <v>117751.5692281</v>
      </c>
    </row>
    <row r="10" customFormat="false" ht="28.35" hidden="false" customHeight="true" outlineLevel="0" collapsed="false">
      <c r="A10" s="42" t="n">
        <v>8</v>
      </c>
      <c r="B10" s="45" t="s">
        <v>292</v>
      </c>
      <c r="C10" s="44" t="n">
        <f aca="false">'EMEB MARIA GEMMA'!I47</f>
        <v>237010.8710675</v>
      </c>
    </row>
    <row r="11" customFormat="false" ht="28.35" hidden="false" customHeight="true" outlineLevel="0" collapsed="false">
      <c r="A11" s="42" t="n">
        <v>9</v>
      </c>
      <c r="B11" s="46" t="s">
        <v>293</v>
      </c>
      <c r="C11" s="44" t="n">
        <f aca="false">'EMEB ANGELA LYGIA E CEMEI MAGDA'!I27</f>
        <v>104231.963966</v>
      </c>
    </row>
    <row r="12" customFormat="false" ht="28.35" hidden="false" customHeight="true" outlineLevel="0" collapsed="false">
      <c r="A12" s="42" t="n">
        <v>10</v>
      </c>
      <c r="B12" s="46" t="s">
        <v>294</v>
      </c>
      <c r="C12" s="44" t="n">
        <f aca="false">'ADAPTAÇÕES SISTEMA EXISTENTE'!I15</f>
        <v>37243.056628</v>
      </c>
    </row>
    <row r="13" customFormat="false" ht="28.35" hidden="false" customHeight="true" outlineLevel="0" collapsed="false">
      <c r="A13" s="42" t="s">
        <v>295</v>
      </c>
      <c r="B13" s="42"/>
      <c r="C13" s="47" t="n">
        <f aca="false">SUM(C3:C12)</f>
        <v>1173439.0756464</v>
      </c>
    </row>
    <row r="14" customFormat="false" ht="13.8" hidden="false" customHeight="false" outlineLevel="0" collapsed="false">
      <c r="B14" s="20"/>
      <c r="C14" s="20"/>
    </row>
    <row r="15" customFormat="false" ht="13.8" hidden="false" customHeight="false" outlineLevel="0" collapsed="false">
      <c r="B15" s="20"/>
      <c r="C15" s="20"/>
    </row>
    <row r="16" customFormat="false" ht="13.8" hidden="false" customHeight="false" outlineLevel="0" collapsed="false">
      <c r="B16" s="20"/>
      <c r="C16" s="20"/>
    </row>
    <row r="17" customFormat="false" ht="13.8" hidden="false" customHeight="false" outlineLevel="0" collapsed="false">
      <c r="B17" s="20"/>
      <c r="C17" s="20"/>
    </row>
    <row r="18" customFormat="false" ht="13.8" hidden="false" customHeight="false" outlineLevel="0" collapsed="false">
      <c r="B18" s="20"/>
      <c r="C18" s="20"/>
    </row>
    <row r="19" customFormat="false" ht="13.8" hidden="false" customHeight="false" outlineLevel="0" collapsed="false">
      <c r="B19" s="20"/>
      <c r="C19" s="20"/>
    </row>
    <row r="20" customFormat="false" ht="13.8" hidden="false" customHeight="false" outlineLevel="0" collapsed="false">
      <c r="B20" s="20"/>
      <c r="C20" s="20"/>
    </row>
    <row r="21" customFormat="false" ht="13.8" hidden="false" customHeight="false" outlineLevel="0" collapsed="false">
      <c r="B21" s="20"/>
      <c r="C21" s="20"/>
    </row>
    <row r="22" customFormat="false" ht="13.8" hidden="false" customHeight="false" outlineLevel="0" collapsed="false">
      <c r="B22" s="20"/>
      <c r="C22" s="20"/>
    </row>
    <row r="23" customFormat="false" ht="13.8" hidden="false" customHeight="false" outlineLevel="0" collapsed="false">
      <c r="B23" s="20"/>
      <c r="C23" s="20"/>
    </row>
    <row r="24" customFormat="false" ht="13.8" hidden="false" customHeight="false" outlineLevel="0" collapsed="false">
      <c r="B24" s="20"/>
      <c r="C24" s="20"/>
    </row>
    <row r="25" customFormat="false" ht="13.8" hidden="false" customHeight="false" outlineLevel="0" collapsed="false">
      <c r="B25" s="20"/>
      <c r="C25" s="20"/>
    </row>
    <row r="26" customFormat="false" ht="13.8" hidden="false" customHeight="false" outlineLevel="0" collapsed="false">
      <c r="B26" s="20"/>
      <c r="C26" s="20"/>
    </row>
    <row r="27" customFormat="false" ht="13.8" hidden="false" customHeight="false" outlineLevel="0" collapsed="false">
      <c r="B27" s="20"/>
      <c r="C27" s="20"/>
    </row>
    <row r="28" customFormat="false" ht="13.8" hidden="false" customHeight="false" outlineLevel="0" collapsed="false">
      <c r="B28" s="20"/>
      <c r="C28" s="20"/>
    </row>
    <row r="29" customFormat="false" ht="13.8" hidden="false" customHeight="false" outlineLevel="0" collapsed="false">
      <c r="B29" s="20"/>
      <c r="C29" s="20"/>
    </row>
    <row r="30" customFormat="false" ht="13.8" hidden="false" customHeight="false" outlineLevel="0" collapsed="false">
      <c r="B30" s="20"/>
      <c r="C30" s="20"/>
    </row>
    <row r="31" customFormat="false" ht="13.8" hidden="false" customHeight="false" outlineLevel="0" collapsed="false">
      <c r="B31" s="20"/>
      <c r="C31" s="20"/>
    </row>
    <row r="32" customFormat="false" ht="13.8" hidden="false" customHeight="false" outlineLevel="0" collapsed="false">
      <c r="B32" s="20"/>
      <c r="C32" s="20"/>
    </row>
    <row r="33" customFormat="false" ht="13.8" hidden="false" customHeight="false" outlineLevel="0" collapsed="false">
      <c r="B33" s="20"/>
      <c r="C33" s="20"/>
    </row>
    <row r="34" customFormat="false" ht="13.8" hidden="false" customHeight="false" outlineLevel="0" collapsed="false">
      <c r="B34" s="20"/>
      <c r="C34" s="20"/>
    </row>
    <row r="35" customFormat="false" ht="13.8" hidden="false" customHeight="false" outlineLevel="0" collapsed="false">
      <c r="B35" s="20"/>
      <c r="C35" s="20"/>
    </row>
    <row r="36" customFormat="false" ht="13.8" hidden="false" customHeight="false" outlineLevel="0" collapsed="false">
      <c r="B36" s="20"/>
      <c r="C36" s="20"/>
    </row>
    <row r="37" customFormat="false" ht="13.8" hidden="false" customHeight="false" outlineLevel="0" collapsed="false">
      <c r="B37" s="20"/>
      <c r="C37" s="20"/>
    </row>
    <row r="38" customFormat="false" ht="13.8" hidden="false" customHeight="false" outlineLevel="0" collapsed="false">
      <c r="B38" s="20"/>
      <c r="C38" s="20"/>
    </row>
    <row r="39" customFormat="false" ht="13.8" hidden="false" customHeight="false" outlineLevel="0" collapsed="false">
      <c r="B39" s="20"/>
      <c r="C39" s="20"/>
    </row>
    <row r="40" customFormat="false" ht="13.8" hidden="false" customHeight="false" outlineLevel="0" collapsed="false">
      <c r="B40" s="20"/>
      <c r="C40" s="20"/>
    </row>
    <row r="41" customFormat="false" ht="13.8" hidden="false" customHeight="false" outlineLevel="0" collapsed="false">
      <c r="B41" s="20"/>
      <c r="C41" s="20"/>
    </row>
    <row r="42" customFormat="false" ht="13.8" hidden="false" customHeight="false" outlineLevel="0" collapsed="false">
      <c r="B42" s="20"/>
      <c r="C42" s="20"/>
    </row>
    <row r="43" customFormat="false" ht="13.8" hidden="false" customHeight="false" outlineLevel="0" collapsed="false">
      <c r="B43" s="20"/>
      <c r="C43" s="20"/>
    </row>
    <row r="44" customFormat="false" ht="13.8" hidden="false" customHeight="false" outlineLevel="0" collapsed="false">
      <c r="B44" s="20"/>
      <c r="C44" s="20"/>
    </row>
    <row r="45" customFormat="false" ht="13.8" hidden="false" customHeight="false" outlineLevel="0" collapsed="false">
      <c r="B45" s="20"/>
      <c r="C45" s="20"/>
    </row>
    <row r="46" customFormat="false" ht="13.8" hidden="false" customHeight="false" outlineLevel="0" collapsed="false">
      <c r="B46" s="20"/>
      <c r="C46" s="20"/>
    </row>
    <row r="47" customFormat="false" ht="13.8" hidden="false" customHeight="false" outlineLevel="0" collapsed="false">
      <c r="B47" s="20"/>
      <c r="C47" s="20"/>
    </row>
    <row r="48" customFormat="false" ht="13.8" hidden="false" customHeight="false" outlineLevel="0" collapsed="false">
      <c r="B48" s="20"/>
      <c r="C48" s="20"/>
    </row>
    <row r="49" customFormat="false" ht="13.8" hidden="false" customHeight="false" outlineLevel="0" collapsed="false">
      <c r="B49" s="20"/>
      <c r="C49" s="20"/>
    </row>
    <row r="50" customFormat="false" ht="13.8" hidden="false" customHeight="false" outlineLevel="0" collapsed="false">
      <c r="B50" s="20"/>
      <c r="C50" s="20"/>
    </row>
    <row r="51" customFormat="false" ht="13.8" hidden="false" customHeight="false" outlineLevel="0" collapsed="false">
      <c r="B51" s="20"/>
      <c r="C51" s="20"/>
    </row>
    <row r="52" customFormat="false" ht="13.8" hidden="false" customHeight="false" outlineLevel="0" collapsed="false">
      <c r="B52" s="20"/>
      <c r="C52" s="20"/>
    </row>
    <row r="53" customFormat="false" ht="13.8" hidden="false" customHeight="false" outlineLevel="0" collapsed="false">
      <c r="B53" s="20"/>
      <c r="C53" s="20"/>
    </row>
    <row r="54" customFormat="false" ht="13.8" hidden="false" customHeight="false" outlineLevel="0" collapsed="false">
      <c r="B54" s="20"/>
      <c r="C54" s="20"/>
    </row>
    <row r="55" customFormat="false" ht="13.8" hidden="false" customHeight="false" outlineLevel="0" collapsed="false">
      <c r="B55" s="20"/>
      <c r="C55" s="20"/>
    </row>
    <row r="56" customFormat="false" ht="13.8" hidden="false" customHeight="false" outlineLevel="0" collapsed="false">
      <c r="B56" s="20"/>
      <c r="C56" s="20"/>
    </row>
    <row r="57" customFormat="false" ht="13.8" hidden="false" customHeight="false" outlineLevel="0" collapsed="false">
      <c r="B57" s="20"/>
      <c r="C57" s="20"/>
    </row>
    <row r="58" customFormat="false" ht="13.8" hidden="false" customHeight="false" outlineLevel="0" collapsed="false">
      <c r="B58" s="20"/>
      <c r="C58" s="20"/>
    </row>
    <row r="59" customFormat="false" ht="13.8" hidden="false" customHeight="false" outlineLevel="0" collapsed="false">
      <c r="B59" s="20"/>
      <c r="C59" s="20"/>
    </row>
    <row r="60" customFormat="false" ht="13.8" hidden="false" customHeight="false" outlineLevel="0" collapsed="false">
      <c r="B60" s="20"/>
      <c r="C60" s="20"/>
    </row>
    <row r="61" customFormat="false" ht="13.8" hidden="false" customHeight="false" outlineLevel="0" collapsed="false">
      <c r="B61" s="20"/>
      <c r="C61" s="20"/>
    </row>
    <row r="62" customFormat="false" ht="13.8" hidden="false" customHeight="false" outlineLevel="0" collapsed="false">
      <c r="B62" s="20"/>
      <c r="C62" s="20"/>
    </row>
    <row r="63" customFormat="false" ht="13.8" hidden="false" customHeight="false" outlineLevel="0" collapsed="false">
      <c r="B63" s="20"/>
      <c r="C63" s="20"/>
    </row>
    <row r="64" customFormat="false" ht="13.8" hidden="false" customHeight="false" outlineLevel="0" collapsed="false">
      <c r="B64" s="20"/>
      <c r="C64" s="20"/>
    </row>
    <row r="65" customFormat="false" ht="13.8" hidden="false" customHeight="false" outlineLevel="0" collapsed="false">
      <c r="B65" s="20"/>
      <c r="C65" s="20"/>
    </row>
    <row r="66" customFormat="false" ht="13.8" hidden="false" customHeight="false" outlineLevel="0" collapsed="false">
      <c r="B66" s="20"/>
      <c r="C66" s="20"/>
    </row>
    <row r="67" customFormat="false" ht="13.8" hidden="false" customHeight="false" outlineLevel="0" collapsed="false">
      <c r="B67" s="20"/>
      <c r="C67" s="20"/>
    </row>
    <row r="68" customFormat="false" ht="13.8" hidden="false" customHeight="false" outlineLevel="0" collapsed="false">
      <c r="B68" s="20"/>
      <c r="C68" s="20"/>
    </row>
    <row r="69" customFormat="false" ht="13.8" hidden="false" customHeight="false" outlineLevel="0" collapsed="false">
      <c r="B69" s="20"/>
      <c r="C69" s="20"/>
    </row>
    <row r="70" customFormat="false" ht="13.8" hidden="false" customHeight="false" outlineLevel="0" collapsed="false">
      <c r="B70" s="20"/>
      <c r="C70" s="20"/>
    </row>
    <row r="71" customFormat="false" ht="13.8" hidden="false" customHeight="false" outlineLevel="0" collapsed="false">
      <c r="B71" s="20"/>
      <c r="C71" s="20"/>
    </row>
    <row r="72" customFormat="false" ht="13.8" hidden="false" customHeight="false" outlineLevel="0" collapsed="false">
      <c r="B72" s="20"/>
      <c r="C72" s="20"/>
    </row>
    <row r="73" customFormat="false" ht="13.8" hidden="false" customHeight="false" outlineLevel="0" collapsed="false">
      <c r="B73" s="20"/>
      <c r="C73" s="20"/>
    </row>
    <row r="74" customFormat="false" ht="13.8" hidden="false" customHeight="false" outlineLevel="0" collapsed="false">
      <c r="B74" s="20"/>
      <c r="C74" s="20"/>
    </row>
    <row r="75" customFormat="false" ht="13.8" hidden="false" customHeight="false" outlineLevel="0" collapsed="false">
      <c r="B75" s="20"/>
      <c r="C75" s="20"/>
    </row>
    <row r="76" customFormat="false" ht="13.8" hidden="false" customHeight="false" outlineLevel="0" collapsed="false">
      <c r="B76" s="20"/>
      <c r="C76" s="20"/>
    </row>
    <row r="77" customFormat="false" ht="13.8" hidden="false" customHeight="false" outlineLevel="0" collapsed="false">
      <c r="B77" s="20"/>
      <c r="C77" s="20"/>
    </row>
    <row r="78" customFormat="false" ht="13.8" hidden="false" customHeight="false" outlineLevel="0" collapsed="false">
      <c r="B78" s="20"/>
      <c r="C78" s="20"/>
    </row>
    <row r="79" customFormat="false" ht="13.8" hidden="false" customHeight="false" outlineLevel="0" collapsed="false">
      <c r="B79" s="20"/>
      <c r="C79" s="20"/>
    </row>
    <row r="80" customFormat="false" ht="13.8" hidden="false" customHeight="false" outlineLevel="0" collapsed="false">
      <c r="B80" s="20"/>
      <c r="C80" s="20"/>
    </row>
    <row r="81" customFormat="false" ht="13.8" hidden="false" customHeight="false" outlineLevel="0" collapsed="false">
      <c r="B81" s="20"/>
      <c r="C81" s="20"/>
    </row>
    <row r="82" customFormat="false" ht="13.8" hidden="false" customHeight="false" outlineLevel="0" collapsed="false">
      <c r="B82" s="20"/>
      <c r="C82" s="20"/>
    </row>
    <row r="83" customFormat="false" ht="13.8" hidden="false" customHeight="false" outlineLevel="0" collapsed="false">
      <c r="B83" s="20"/>
      <c r="C83" s="20"/>
    </row>
    <row r="84" customFormat="false" ht="13.8" hidden="false" customHeight="false" outlineLevel="0" collapsed="false">
      <c r="B84" s="20"/>
      <c r="C84" s="20"/>
    </row>
    <row r="85" customFormat="false" ht="13.8" hidden="false" customHeight="false" outlineLevel="0" collapsed="false">
      <c r="B85" s="20"/>
      <c r="C85" s="20"/>
    </row>
    <row r="86" customFormat="false" ht="13.8" hidden="false" customHeight="false" outlineLevel="0" collapsed="false">
      <c r="B86" s="20"/>
      <c r="C86" s="20"/>
    </row>
    <row r="87" customFormat="false" ht="13.8" hidden="false" customHeight="false" outlineLevel="0" collapsed="false">
      <c r="B87" s="20"/>
      <c r="C87" s="20"/>
    </row>
    <row r="88" customFormat="false" ht="13.8" hidden="false" customHeight="false" outlineLevel="0" collapsed="false">
      <c r="B88" s="20"/>
      <c r="C88" s="20"/>
    </row>
    <row r="89" customFormat="false" ht="13.8" hidden="false" customHeight="false" outlineLevel="0" collapsed="false">
      <c r="B89" s="20"/>
      <c r="C89" s="20"/>
    </row>
    <row r="90" customFormat="false" ht="13.8" hidden="false" customHeight="false" outlineLevel="0" collapsed="false">
      <c r="B90" s="20"/>
      <c r="C90" s="20"/>
    </row>
    <row r="91" customFormat="false" ht="13.8" hidden="false" customHeight="false" outlineLevel="0" collapsed="false">
      <c r="B91" s="20"/>
      <c r="C91" s="20"/>
    </row>
    <row r="92" customFormat="false" ht="13.8" hidden="false" customHeight="false" outlineLevel="0" collapsed="false">
      <c r="B92" s="20"/>
      <c r="C92" s="20"/>
    </row>
    <row r="93" customFormat="false" ht="13.8" hidden="false" customHeight="false" outlineLevel="0" collapsed="false">
      <c r="B93" s="20"/>
      <c r="C93" s="20"/>
    </row>
    <row r="94" customFormat="false" ht="13.8" hidden="false" customHeight="false" outlineLevel="0" collapsed="false">
      <c r="B94" s="20"/>
      <c r="C94" s="20"/>
    </row>
    <row r="95" customFormat="false" ht="13.8" hidden="false" customHeight="false" outlineLevel="0" collapsed="false">
      <c r="B95" s="20"/>
      <c r="C95" s="20"/>
    </row>
    <row r="96" customFormat="false" ht="13.8" hidden="false" customHeight="false" outlineLevel="0" collapsed="false">
      <c r="B96" s="20"/>
      <c r="C96" s="20"/>
    </row>
    <row r="97" customFormat="false" ht="13.8" hidden="false" customHeight="false" outlineLevel="0" collapsed="false">
      <c r="B97" s="20"/>
      <c r="C97" s="20"/>
    </row>
    <row r="98" customFormat="false" ht="13.8" hidden="false" customHeight="false" outlineLevel="0" collapsed="false">
      <c r="B98" s="20"/>
      <c r="C98" s="20"/>
    </row>
    <row r="99" customFormat="false" ht="13.8" hidden="false" customHeight="false" outlineLevel="0" collapsed="false">
      <c r="B99" s="20"/>
      <c r="C99" s="20"/>
    </row>
    <row r="100" customFormat="false" ht="13.8" hidden="false" customHeight="false" outlineLevel="0" collapsed="false">
      <c r="B100" s="20"/>
      <c r="C100" s="20"/>
    </row>
    <row r="101" customFormat="false" ht="13.8" hidden="false" customHeight="false" outlineLevel="0" collapsed="false">
      <c r="B101" s="20"/>
      <c r="C101" s="20"/>
    </row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A1:A2"/>
    <mergeCell ref="A13:B13"/>
  </mergeCells>
  <printOptions headings="false" gridLines="false" gridLinesSet="true" horizontalCentered="true" verticalCentered="false"/>
  <pageMargins left="0.511805555555556" right="0.511805555555556" top="0.7875" bottom="0.7875" header="0.511811023622047" footer="0.511811023622047"/>
  <pageSetup paperSize="9" scale="5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5:B12 A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11.75"/>
    <col collapsed="false" customWidth="true" hidden="false" outlineLevel="0" max="2" min="2" style="1" width="14.18"/>
    <col collapsed="false" customWidth="true" hidden="false" outlineLevel="0" max="3" min="3" style="1" width="11.75"/>
    <col collapsed="false" customWidth="true" hidden="false" outlineLevel="0" max="4" min="4" style="1" width="61.29"/>
    <col collapsed="false" customWidth="true" hidden="false" outlineLevel="0" max="7" min="5" style="1" width="11.75"/>
    <col collapsed="false" customWidth="true" hidden="false" outlineLevel="0" max="9" min="8" style="1" width="26.01"/>
    <col collapsed="false" customWidth="true" hidden="false" outlineLevel="0" max="13" min="10" style="1" width="11.75"/>
    <col collapsed="false" customWidth="true" hidden="false" outlineLevel="0" max="14" min="14" style="1" width="19.4"/>
  </cols>
  <sheetData>
    <row r="1" customFormat="false" ht="28.35" hidden="false" customHeight="true" outlineLevel="0" collapsed="false">
      <c r="A1" s="2" t="s">
        <v>149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28.35" hidden="false" customHeight="true" outlineLevel="0" collapsed="false">
      <c r="A2" s="3" t="s">
        <v>150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Format="false" ht="28.35" hidden="false" customHeight="true" outlineLevel="0" collapsed="false">
      <c r="A3" s="3" t="s">
        <v>151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false" ht="28.35" hidden="false" customHeight="true" outlineLevel="0" collapsed="false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/>
      <c r="H4" s="5" t="s">
        <v>9</v>
      </c>
      <c r="I4" s="5" t="s">
        <v>10</v>
      </c>
      <c r="J4" s="4" t="s">
        <v>11</v>
      </c>
      <c r="K4" s="5" t="s">
        <v>12</v>
      </c>
      <c r="L4" s="5"/>
      <c r="M4" s="5"/>
      <c r="N4" s="5"/>
    </row>
    <row r="5" customFormat="false" ht="28.35" hidden="false" customHeight="true" outlineLevel="0" collapsed="false">
      <c r="A5" s="7"/>
      <c r="B5" s="7"/>
      <c r="C5" s="8" t="s">
        <v>13</v>
      </c>
      <c r="D5" s="9" t="s">
        <v>14</v>
      </c>
      <c r="E5" s="10"/>
      <c r="F5" s="11"/>
      <c r="G5" s="11"/>
      <c r="H5" s="12" t="n">
        <v>0.247</v>
      </c>
      <c r="I5" s="13"/>
      <c r="J5" s="14"/>
      <c r="K5" s="10"/>
      <c r="L5" s="10"/>
      <c r="M5" s="10"/>
      <c r="N5" s="10"/>
    </row>
    <row r="6" customFormat="false" ht="56.7" hidden="false" customHeight="true" outlineLevel="0" collapsed="false">
      <c r="A6" s="4" t="s">
        <v>15</v>
      </c>
      <c r="B6" s="4" t="n">
        <v>97629</v>
      </c>
      <c r="C6" s="4" t="s">
        <v>16</v>
      </c>
      <c r="D6" s="3" t="s">
        <v>17</v>
      </c>
      <c r="E6" s="4" t="s">
        <v>18</v>
      </c>
      <c r="F6" s="16" t="n">
        <v>0.55</v>
      </c>
      <c r="G6" s="16" t="n">
        <v>90.52</v>
      </c>
      <c r="H6" s="16" t="n">
        <f aca="false">G6*$H$5+G6</f>
        <v>112.87844</v>
      </c>
      <c r="I6" s="16" t="n">
        <f aca="false">F6*H6</f>
        <v>62.083142</v>
      </c>
      <c r="J6" s="17" t="n">
        <f aca="false">I6/$I$40</f>
        <v>0.000767972671094145</v>
      </c>
      <c r="K6" s="3" t="s">
        <v>152</v>
      </c>
      <c r="L6" s="3"/>
      <c r="M6" s="3"/>
      <c r="N6" s="3"/>
    </row>
    <row r="7" customFormat="false" ht="56.7" hidden="false" customHeight="true" outlineLevel="0" collapsed="false">
      <c r="A7" s="4" t="s">
        <v>15</v>
      </c>
      <c r="B7" s="4" t="n">
        <v>96526</v>
      </c>
      <c r="C7" s="4" t="s">
        <v>20</v>
      </c>
      <c r="D7" s="3" t="s">
        <v>21</v>
      </c>
      <c r="E7" s="4" t="s">
        <v>18</v>
      </c>
      <c r="F7" s="16" t="n">
        <v>3.2</v>
      </c>
      <c r="G7" s="16" t="n">
        <v>230.96</v>
      </c>
      <c r="H7" s="16" t="n">
        <f aca="false">G7*$H$5+G7</f>
        <v>288.00712</v>
      </c>
      <c r="I7" s="16" t="n">
        <f aca="false">F7*H7</f>
        <v>921.622784</v>
      </c>
      <c r="J7" s="17" t="n">
        <f aca="false">I7/$I$40</f>
        <v>0.0114005362545875</v>
      </c>
      <c r="K7" s="3" t="s">
        <v>153</v>
      </c>
      <c r="L7" s="3"/>
      <c r="M7" s="3"/>
      <c r="N7" s="3"/>
    </row>
    <row r="8" customFormat="false" ht="56.7" hidden="false" customHeight="true" outlineLevel="0" collapsed="false">
      <c r="A8" s="4" t="s">
        <v>23</v>
      </c>
      <c r="B8" s="4" t="s">
        <v>24</v>
      </c>
      <c r="C8" s="4" t="s">
        <v>25</v>
      </c>
      <c r="D8" s="3" t="s">
        <v>26</v>
      </c>
      <c r="E8" s="4" t="s">
        <v>18</v>
      </c>
      <c r="F8" s="16" t="n">
        <v>1.27</v>
      </c>
      <c r="G8" s="16" t="n">
        <v>118.14</v>
      </c>
      <c r="H8" s="16" t="n">
        <f aca="false">G8*$H$5+G8</f>
        <v>147.32058</v>
      </c>
      <c r="I8" s="16" t="n">
        <f aca="false">F8*H8</f>
        <v>187.0971366</v>
      </c>
      <c r="J8" s="17" t="n">
        <f aca="false">I8/$I$40</f>
        <v>0.00231440425081527</v>
      </c>
      <c r="K8" s="3" t="s">
        <v>154</v>
      </c>
      <c r="L8" s="3"/>
      <c r="M8" s="3"/>
      <c r="N8" s="3"/>
    </row>
    <row r="9" customFormat="false" ht="56.7" hidden="false" customHeight="true" outlineLevel="0" collapsed="false">
      <c r="A9" s="4" t="s">
        <v>15</v>
      </c>
      <c r="B9" s="4" t="n">
        <v>104737</v>
      </c>
      <c r="C9" s="4" t="s">
        <v>28</v>
      </c>
      <c r="D9" s="18" t="s">
        <v>29</v>
      </c>
      <c r="E9" s="4" t="s">
        <v>18</v>
      </c>
      <c r="F9" s="16" t="n">
        <v>2.67</v>
      </c>
      <c r="G9" s="16" t="n">
        <v>25.03</v>
      </c>
      <c r="H9" s="16" t="n">
        <f aca="false">G9*$H$5+G9</f>
        <v>31.21241</v>
      </c>
      <c r="I9" s="16" t="n">
        <f aca="false">F9*H9</f>
        <v>83.3371347</v>
      </c>
      <c r="J9" s="17" t="n">
        <f aca="false">I9/$I$40</f>
        <v>0.00103088600021068</v>
      </c>
      <c r="K9" s="3" t="s">
        <v>155</v>
      </c>
      <c r="L9" s="3"/>
      <c r="M9" s="3"/>
      <c r="N9" s="3"/>
    </row>
    <row r="10" customFormat="false" ht="56.7" hidden="false" customHeight="true" outlineLevel="0" collapsed="false">
      <c r="A10" s="4" t="s">
        <v>15</v>
      </c>
      <c r="B10" s="4" t="n">
        <v>95241</v>
      </c>
      <c r="C10" s="4" t="s">
        <v>31</v>
      </c>
      <c r="D10" s="18" t="s">
        <v>32</v>
      </c>
      <c r="E10" s="4" t="s">
        <v>33</v>
      </c>
      <c r="F10" s="16" t="n">
        <v>5.34</v>
      </c>
      <c r="G10" s="16" t="n">
        <v>31.37</v>
      </c>
      <c r="H10" s="16" t="n">
        <f aca="false">G10*$H$5+G10</f>
        <v>39.11839</v>
      </c>
      <c r="I10" s="16" t="n">
        <f aca="false">F10*H10</f>
        <v>208.8922026</v>
      </c>
      <c r="J10" s="17" t="n">
        <f aca="false">I10/$I$40</f>
        <v>0.00258401069329676</v>
      </c>
      <c r="K10" s="3" t="s">
        <v>156</v>
      </c>
      <c r="L10" s="3"/>
      <c r="M10" s="3"/>
      <c r="N10" s="3"/>
    </row>
    <row r="11" customFormat="false" ht="56.7" hidden="false" customHeight="true" outlineLevel="0" collapsed="false">
      <c r="A11" s="4" t="s">
        <v>23</v>
      </c>
      <c r="B11" s="4" t="s">
        <v>35</v>
      </c>
      <c r="C11" s="4" t="s">
        <v>36</v>
      </c>
      <c r="D11" s="18" t="s">
        <v>37</v>
      </c>
      <c r="E11" s="4" t="s">
        <v>38</v>
      </c>
      <c r="F11" s="16" t="n">
        <v>1</v>
      </c>
      <c r="G11" s="16" t="n">
        <v>756.62</v>
      </c>
      <c r="H11" s="16" t="n">
        <f aca="false">G11*$H$5+G11</f>
        <v>943.50514</v>
      </c>
      <c r="I11" s="16" t="n">
        <f aca="false">F11*H11</f>
        <v>943.50514</v>
      </c>
      <c r="J11" s="17" t="n">
        <f aca="false">I11/$I$40</f>
        <v>0.0116712224802806</v>
      </c>
      <c r="K11" s="3" t="s">
        <v>39</v>
      </c>
      <c r="L11" s="3"/>
      <c r="M11" s="3"/>
      <c r="N11" s="3"/>
    </row>
    <row r="12" customFormat="false" ht="56.7" hidden="false" customHeight="true" outlineLevel="0" collapsed="false">
      <c r="A12" s="4" t="s">
        <v>23</v>
      </c>
      <c r="B12" s="4" t="s">
        <v>40</v>
      </c>
      <c r="C12" s="4" t="s">
        <v>41</v>
      </c>
      <c r="D12" s="18" t="s">
        <v>42</v>
      </c>
      <c r="E12" s="4" t="s">
        <v>38</v>
      </c>
      <c r="F12" s="16" t="n">
        <v>1</v>
      </c>
      <c r="G12" s="16" t="n">
        <v>821.18</v>
      </c>
      <c r="H12" s="16" t="n">
        <f aca="false">G12*$H$5+G12</f>
        <v>1024.01146</v>
      </c>
      <c r="I12" s="16" t="n">
        <f aca="false">F12*H12</f>
        <v>1024.01146</v>
      </c>
      <c r="J12" s="17" t="n">
        <f aca="false">I12/$I$40</f>
        <v>0.0126670911109366</v>
      </c>
      <c r="K12" s="3" t="s">
        <v>43</v>
      </c>
      <c r="L12" s="3"/>
      <c r="M12" s="3"/>
      <c r="N12" s="3"/>
    </row>
    <row r="13" customFormat="false" ht="56.7" hidden="false" customHeight="true" outlineLevel="0" collapsed="false">
      <c r="A13" s="4" t="s">
        <v>23</v>
      </c>
      <c r="B13" s="4" t="s">
        <v>44</v>
      </c>
      <c r="C13" s="4" t="s">
        <v>45</v>
      </c>
      <c r="D13" s="18" t="s">
        <v>46</v>
      </c>
      <c r="E13" s="4" t="s">
        <v>38</v>
      </c>
      <c r="F13" s="16" t="n">
        <v>2</v>
      </c>
      <c r="G13" s="16" t="n">
        <v>104.18</v>
      </c>
      <c r="H13" s="16" t="n">
        <f aca="false">G13*$H$5+G13</f>
        <v>129.91246</v>
      </c>
      <c r="I13" s="16" t="n">
        <f aca="false">F13*H13</f>
        <v>259.82492</v>
      </c>
      <c r="J13" s="17" t="n">
        <f aca="false">I13/$I$40</f>
        <v>0.00321405185693119</v>
      </c>
      <c r="K13" s="3" t="s">
        <v>47</v>
      </c>
      <c r="L13" s="3"/>
      <c r="M13" s="3"/>
      <c r="N13" s="3"/>
    </row>
    <row r="14" customFormat="false" ht="56.7" hidden="false" customHeight="true" outlineLevel="0" collapsed="false">
      <c r="A14" s="4" t="s">
        <v>23</v>
      </c>
      <c r="B14" s="4" t="s">
        <v>48</v>
      </c>
      <c r="C14" s="4" t="s">
        <v>49</v>
      </c>
      <c r="D14" s="18" t="s">
        <v>50</v>
      </c>
      <c r="E14" s="4" t="s">
        <v>38</v>
      </c>
      <c r="F14" s="16" t="n">
        <v>2</v>
      </c>
      <c r="G14" s="16" t="n">
        <v>75.56</v>
      </c>
      <c r="H14" s="16" t="n">
        <f aca="false">G14*$H$5+G14</f>
        <v>94.22332</v>
      </c>
      <c r="I14" s="16" t="n">
        <f aca="false">F14*H14</f>
        <v>188.44664</v>
      </c>
      <c r="J14" s="17" t="n">
        <f aca="false">I14/$I$40</f>
        <v>0.00233109769926781</v>
      </c>
      <c r="K14" s="3" t="s">
        <v>51</v>
      </c>
      <c r="L14" s="3"/>
      <c r="M14" s="3"/>
      <c r="N14" s="3"/>
    </row>
    <row r="15" customFormat="false" ht="56.7" hidden="false" customHeight="true" outlineLevel="0" collapsed="false">
      <c r="A15" s="4" t="s">
        <v>23</v>
      </c>
      <c r="B15" s="4" t="s">
        <v>52</v>
      </c>
      <c r="C15" s="4" t="s">
        <v>53</v>
      </c>
      <c r="D15" s="18" t="s">
        <v>54</v>
      </c>
      <c r="E15" s="4" t="s">
        <v>38</v>
      </c>
      <c r="F15" s="16" t="n">
        <v>2</v>
      </c>
      <c r="G15" s="16" t="n">
        <v>79.54</v>
      </c>
      <c r="H15" s="16" t="n">
        <f aca="false">G15*$H$5+G15</f>
        <v>99.18638</v>
      </c>
      <c r="I15" s="16" t="n">
        <f aca="false">F15*H15</f>
        <v>198.37276</v>
      </c>
      <c r="J15" s="17" t="n">
        <f aca="false">I15/$I$40</f>
        <v>0.00245388447591003</v>
      </c>
      <c r="K15" s="3" t="s">
        <v>55</v>
      </c>
      <c r="L15" s="3"/>
      <c r="M15" s="3"/>
      <c r="N15" s="3"/>
    </row>
    <row r="16" customFormat="false" ht="56.7" hidden="false" customHeight="true" outlineLevel="0" collapsed="false">
      <c r="A16" s="4" t="s">
        <v>23</v>
      </c>
      <c r="B16" s="4" t="s">
        <v>56</v>
      </c>
      <c r="C16" s="4" t="s">
        <v>57</v>
      </c>
      <c r="D16" s="18" t="s">
        <v>58</v>
      </c>
      <c r="E16" s="4" t="s">
        <v>38</v>
      </c>
      <c r="F16" s="16" t="n">
        <v>1</v>
      </c>
      <c r="G16" s="16" t="n">
        <v>6057.43</v>
      </c>
      <c r="H16" s="16" t="n">
        <f aca="false">G16*$H$5+G16</f>
        <v>7553.61521</v>
      </c>
      <c r="I16" s="16" t="n">
        <f aca="false">F16*H16</f>
        <v>7553.61521</v>
      </c>
      <c r="J16" s="17" t="n">
        <f aca="false">I16/$I$40</f>
        <v>0.093438731713048</v>
      </c>
      <c r="K16" s="3" t="s">
        <v>59</v>
      </c>
      <c r="L16" s="3"/>
      <c r="M16" s="3"/>
      <c r="N16" s="3"/>
    </row>
    <row r="17" customFormat="false" ht="56.7" hidden="false" customHeight="true" outlineLevel="0" collapsed="false">
      <c r="A17" s="4" t="s">
        <v>15</v>
      </c>
      <c r="B17" s="4" t="s">
        <v>60</v>
      </c>
      <c r="C17" s="4" t="s">
        <v>61</v>
      </c>
      <c r="D17" s="18" t="s">
        <v>62</v>
      </c>
      <c r="E17" s="4" t="s">
        <v>38</v>
      </c>
      <c r="F17" s="16" t="n">
        <v>1</v>
      </c>
      <c r="G17" s="16" t="n">
        <v>3403.52</v>
      </c>
      <c r="H17" s="16" t="n">
        <f aca="false">G17*$H$5+G17</f>
        <v>4244.18944</v>
      </c>
      <c r="I17" s="16" t="n">
        <f aca="false">F17*H17</f>
        <v>4244.18944</v>
      </c>
      <c r="J17" s="17" t="n">
        <f aca="false">I17/$I$40</f>
        <v>0.0525009108087082</v>
      </c>
      <c r="K17" s="3" t="s">
        <v>63</v>
      </c>
      <c r="L17" s="3"/>
      <c r="M17" s="3"/>
      <c r="N17" s="3"/>
    </row>
    <row r="18" customFormat="false" ht="56.7" hidden="false" customHeight="true" outlineLevel="0" collapsed="false">
      <c r="A18" s="4" t="s">
        <v>15</v>
      </c>
      <c r="B18" s="4" t="n">
        <v>101875</v>
      </c>
      <c r="C18" s="4" t="s">
        <v>64</v>
      </c>
      <c r="D18" s="18" t="s">
        <v>65</v>
      </c>
      <c r="E18" s="4" t="s">
        <v>38</v>
      </c>
      <c r="F18" s="16" t="n">
        <v>1</v>
      </c>
      <c r="G18" s="16" t="n">
        <v>371.55</v>
      </c>
      <c r="H18" s="16" t="n">
        <f aca="false">G18*$H$5+G18</f>
        <v>463.32285</v>
      </c>
      <c r="I18" s="16" t="n">
        <f aca="false">F18*H18</f>
        <v>463.32285</v>
      </c>
      <c r="J18" s="17" t="n">
        <f aca="false">I18/$I$40</f>
        <v>0.00573133503284115</v>
      </c>
      <c r="K18" s="3" t="s">
        <v>66</v>
      </c>
      <c r="L18" s="3"/>
      <c r="M18" s="3"/>
      <c r="N18" s="3"/>
    </row>
    <row r="19" customFormat="false" ht="56.7" hidden="false" customHeight="true" outlineLevel="0" collapsed="false">
      <c r="A19" s="4" t="s">
        <v>15</v>
      </c>
      <c r="B19" s="4" t="n">
        <v>101892</v>
      </c>
      <c r="C19" s="4" t="s">
        <v>67</v>
      </c>
      <c r="D19" s="18" t="s">
        <v>68</v>
      </c>
      <c r="E19" s="4" t="s">
        <v>38</v>
      </c>
      <c r="F19" s="16" t="n">
        <v>12</v>
      </c>
      <c r="G19" s="16" t="n">
        <v>64.3</v>
      </c>
      <c r="H19" s="16" t="n">
        <f aca="false">G19*$H$5+G19</f>
        <v>80.1821</v>
      </c>
      <c r="I19" s="16" t="n">
        <f aca="false">F19*H19</f>
        <v>962.1852</v>
      </c>
      <c r="J19" s="17" t="n">
        <f aca="false">I19/$I$40</f>
        <v>0.0119022960875797</v>
      </c>
      <c r="K19" s="3" t="s">
        <v>69</v>
      </c>
      <c r="L19" s="3"/>
      <c r="M19" s="3"/>
      <c r="N19" s="3"/>
    </row>
    <row r="20" customFormat="false" ht="56.7" hidden="false" customHeight="true" outlineLevel="0" collapsed="false">
      <c r="A20" s="4" t="s">
        <v>15</v>
      </c>
      <c r="B20" s="4" t="n">
        <v>91926</v>
      </c>
      <c r="C20" s="4" t="s">
        <v>70</v>
      </c>
      <c r="D20" s="3" t="s">
        <v>71</v>
      </c>
      <c r="E20" s="4" t="s">
        <v>72</v>
      </c>
      <c r="F20" s="16" t="n">
        <v>186</v>
      </c>
      <c r="G20" s="16" t="n">
        <v>4.31</v>
      </c>
      <c r="H20" s="16" t="n">
        <f aca="false">G20*$H$5+G20</f>
        <v>5.37457</v>
      </c>
      <c r="I20" s="16" t="n">
        <f aca="false">F20*H20</f>
        <v>999.67002</v>
      </c>
      <c r="J20" s="17" t="n">
        <f aca="false">I20/$I$40</f>
        <v>0.012365985849623</v>
      </c>
      <c r="K20" s="3" t="s">
        <v>73</v>
      </c>
      <c r="L20" s="3"/>
      <c r="M20" s="3"/>
      <c r="N20" s="3"/>
    </row>
    <row r="21" customFormat="false" ht="56.7" hidden="false" customHeight="true" outlineLevel="0" collapsed="false">
      <c r="A21" s="4" t="s">
        <v>15</v>
      </c>
      <c r="B21" s="4" t="n">
        <v>91926</v>
      </c>
      <c r="C21" s="4" t="s">
        <v>74</v>
      </c>
      <c r="D21" s="18" t="s">
        <v>75</v>
      </c>
      <c r="E21" s="4" t="s">
        <v>72</v>
      </c>
      <c r="F21" s="16" t="n">
        <v>186</v>
      </c>
      <c r="G21" s="16" t="n">
        <v>4.31</v>
      </c>
      <c r="H21" s="16" t="n">
        <f aca="false">G21*$H$5+G21</f>
        <v>5.37457</v>
      </c>
      <c r="I21" s="16" t="n">
        <f aca="false">F21*H21</f>
        <v>999.67002</v>
      </c>
      <c r="J21" s="17" t="n">
        <f aca="false">I21/$I$40</f>
        <v>0.012365985849623</v>
      </c>
      <c r="K21" s="3" t="s">
        <v>73</v>
      </c>
      <c r="L21" s="3"/>
      <c r="M21" s="3"/>
      <c r="N21" s="3"/>
    </row>
    <row r="22" customFormat="false" ht="64.15" hidden="false" customHeight="true" outlineLevel="0" collapsed="false">
      <c r="A22" s="4" t="s">
        <v>23</v>
      </c>
      <c r="B22" s="4" t="s">
        <v>76</v>
      </c>
      <c r="C22" s="4" t="s">
        <v>77</v>
      </c>
      <c r="D22" s="18" t="s">
        <v>78</v>
      </c>
      <c r="E22" s="4" t="s">
        <v>38</v>
      </c>
      <c r="F22" s="16" t="n">
        <v>2</v>
      </c>
      <c r="G22" s="16" t="n">
        <v>2697.96</v>
      </c>
      <c r="H22" s="16" t="n">
        <f aca="false">G22*$H$5+G22</f>
        <v>3364.35612</v>
      </c>
      <c r="I22" s="16" t="n">
        <f aca="false">F22*H22</f>
        <v>6728.71224</v>
      </c>
      <c r="J22" s="17" t="n">
        <f aca="false">I22/$I$40</f>
        <v>0.0832346261079484</v>
      </c>
      <c r="K22" s="3" t="s">
        <v>79</v>
      </c>
      <c r="L22" s="3"/>
      <c r="M22" s="3"/>
      <c r="N22" s="3"/>
    </row>
    <row r="23" customFormat="false" ht="56.7" hidden="false" customHeight="true" outlineLevel="0" collapsed="false">
      <c r="A23" s="4" t="s">
        <v>23</v>
      </c>
      <c r="B23" s="4" t="s">
        <v>80</v>
      </c>
      <c r="C23" s="4" t="s">
        <v>81</v>
      </c>
      <c r="D23" s="18" t="s">
        <v>82</v>
      </c>
      <c r="E23" s="4" t="s">
        <v>38</v>
      </c>
      <c r="F23" s="16" t="n">
        <v>41</v>
      </c>
      <c r="G23" s="16" t="n">
        <v>10.19</v>
      </c>
      <c r="H23" s="16" t="n">
        <f aca="false">G23*$H$5+G23</f>
        <v>12.70693</v>
      </c>
      <c r="I23" s="16" t="n">
        <f aca="false">F23*H23</f>
        <v>520.98413</v>
      </c>
      <c r="J23" s="17" t="n">
        <f aca="false">I23/$I$40</f>
        <v>0.00644460897152659</v>
      </c>
      <c r="K23" s="3" t="s">
        <v>83</v>
      </c>
      <c r="L23" s="3"/>
      <c r="M23" s="3"/>
      <c r="N23" s="3"/>
    </row>
    <row r="24" customFormat="false" ht="56.7" hidden="false" customHeight="true" outlineLevel="0" collapsed="false">
      <c r="A24" s="4" t="s">
        <v>23</v>
      </c>
      <c r="B24" s="4" t="s">
        <v>84</v>
      </c>
      <c r="C24" s="4" t="s">
        <v>85</v>
      </c>
      <c r="D24" s="18" t="s">
        <v>86</v>
      </c>
      <c r="E24" s="4" t="s">
        <v>72</v>
      </c>
      <c r="F24" s="16" t="n">
        <v>62</v>
      </c>
      <c r="G24" s="16" t="n">
        <v>41.68</v>
      </c>
      <c r="H24" s="16" t="n">
        <f aca="false">G24*$H$5+G24</f>
        <v>51.97496</v>
      </c>
      <c r="I24" s="16" t="n">
        <f aca="false">F24*H24</f>
        <v>3222.44752</v>
      </c>
      <c r="J24" s="17" t="n">
        <f aca="false">I24/$I$40</f>
        <v>0.0398618940612752</v>
      </c>
      <c r="K24" s="3" t="s">
        <v>87</v>
      </c>
      <c r="L24" s="3"/>
      <c r="M24" s="3"/>
      <c r="N24" s="3"/>
    </row>
    <row r="25" customFormat="false" ht="56.7" hidden="false" customHeight="true" outlineLevel="0" collapsed="false">
      <c r="A25" s="4" t="s">
        <v>15</v>
      </c>
      <c r="B25" s="4" t="n">
        <v>92367</v>
      </c>
      <c r="C25" s="4" t="s">
        <v>88</v>
      </c>
      <c r="D25" s="18" t="s">
        <v>89</v>
      </c>
      <c r="E25" s="4" t="s">
        <v>90</v>
      </c>
      <c r="F25" s="16" t="n">
        <v>62</v>
      </c>
      <c r="G25" s="16" t="n">
        <v>114.36</v>
      </c>
      <c r="H25" s="16" t="n">
        <f aca="false">G25*$H$5+G25</f>
        <v>142.60692</v>
      </c>
      <c r="I25" s="16" t="n">
        <f aca="false">F25*H25</f>
        <v>8841.62904</v>
      </c>
      <c r="J25" s="17" t="n">
        <f aca="false">I25/$I$40</f>
        <v>0.109371550020332</v>
      </c>
      <c r="K25" s="3" t="s">
        <v>91</v>
      </c>
      <c r="L25" s="3"/>
      <c r="M25" s="3"/>
      <c r="N25" s="3"/>
    </row>
    <row r="26" customFormat="false" ht="82.8" hidden="false" customHeight="true" outlineLevel="0" collapsed="false">
      <c r="A26" s="4" t="s">
        <v>23</v>
      </c>
      <c r="B26" s="4" t="s">
        <v>92</v>
      </c>
      <c r="C26" s="4" t="s">
        <v>93</v>
      </c>
      <c r="D26" s="3" t="s">
        <v>94</v>
      </c>
      <c r="E26" s="4" t="s">
        <v>72</v>
      </c>
      <c r="F26" s="16" t="n">
        <v>17.8</v>
      </c>
      <c r="G26" s="16" t="n">
        <v>75.24</v>
      </c>
      <c r="H26" s="16" t="n">
        <f aca="false">G26*$H$5+G26</f>
        <v>93.82428</v>
      </c>
      <c r="I26" s="16" t="n">
        <f aca="false">F26*H26</f>
        <v>1670.072184</v>
      </c>
      <c r="J26" s="17" t="n">
        <f aca="false">I26/$I$40</f>
        <v>0.0206589060210018</v>
      </c>
      <c r="K26" s="3" t="s">
        <v>95</v>
      </c>
      <c r="L26" s="3"/>
      <c r="M26" s="3"/>
      <c r="N26" s="3"/>
    </row>
    <row r="27" customFormat="false" ht="56.7" hidden="false" customHeight="true" outlineLevel="0" collapsed="false">
      <c r="A27" s="4" t="s">
        <v>23</v>
      </c>
      <c r="B27" s="4" t="s">
        <v>96</v>
      </c>
      <c r="C27" s="4" t="s">
        <v>97</v>
      </c>
      <c r="D27" s="3" t="s">
        <v>98</v>
      </c>
      <c r="E27" s="4" t="s">
        <v>38</v>
      </c>
      <c r="F27" s="16" t="n">
        <v>4</v>
      </c>
      <c r="G27" s="16" t="n">
        <v>16.67</v>
      </c>
      <c r="H27" s="16" t="n">
        <f aca="false">G27*$H$5+G27</f>
        <v>20.78749</v>
      </c>
      <c r="I27" s="16" t="n">
        <f aca="false">F27*H27</f>
        <v>83.14996</v>
      </c>
      <c r="J27" s="17" t="n">
        <f aca="false">I27/$I$40</f>
        <v>0.00102857063649535</v>
      </c>
      <c r="K27" s="3" t="s">
        <v>99</v>
      </c>
      <c r="L27" s="3"/>
      <c r="M27" s="3"/>
      <c r="N27" s="3"/>
    </row>
    <row r="28" customFormat="false" ht="56.7" hidden="false" customHeight="true" outlineLevel="0" collapsed="false">
      <c r="A28" s="4" t="s">
        <v>23</v>
      </c>
      <c r="B28" s="4" t="s">
        <v>100</v>
      </c>
      <c r="C28" s="4" t="s">
        <v>101</v>
      </c>
      <c r="D28" s="3" t="s">
        <v>102</v>
      </c>
      <c r="E28" s="4" t="s">
        <v>38</v>
      </c>
      <c r="F28" s="16" t="n">
        <v>30</v>
      </c>
      <c r="G28" s="16" t="n">
        <v>21.91</v>
      </c>
      <c r="H28" s="16" t="n">
        <f aca="false">G28*$H$5+G28</f>
        <v>27.32177</v>
      </c>
      <c r="I28" s="16" t="n">
        <f aca="false">F28*H28</f>
        <v>819.6531</v>
      </c>
      <c r="J28" s="17" t="n">
        <f aca="false">I28/$I$40</f>
        <v>0.0101391643576544</v>
      </c>
      <c r="K28" s="3" t="s">
        <v>103</v>
      </c>
      <c r="L28" s="3"/>
      <c r="M28" s="3"/>
      <c r="N28" s="3"/>
    </row>
    <row r="29" customFormat="false" ht="56.7" hidden="false" customHeight="true" outlineLevel="0" collapsed="false">
      <c r="A29" s="4" t="s">
        <v>15</v>
      </c>
      <c r="B29" s="4" t="n">
        <v>97599</v>
      </c>
      <c r="C29" s="4" t="s">
        <v>104</v>
      </c>
      <c r="D29" s="18" t="s">
        <v>105</v>
      </c>
      <c r="E29" s="4" t="s">
        <v>38</v>
      </c>
      <c r="F29" s="16" t="n">
        <v>10</v>
      </c>
      <c r="G29" s="16" t="n">
        <v>21.23</v>
      </c>
      <c r="H29" s="16" t="n">
        <f aca="false">G29*$H$5+G29</f>
        <v>26.47381</v>
      </c>
      <c r="I29" s="16" t="n">
        <f aca="false">F29*H29</f>
        <v>264.7381</v>
      </c>
      <c r="J29" s="17" t="n">
        <f aca="false">I29/$I$40</f>
        <v>0.00327482822627419</v>
      </c>
      <c r="K29" s="3" t="s">
        <v>106</v>
      </c>
      <c r="L29" s="3"/>
      <c r="M29" s="3"/>
      <c r="N29" s="3"/>
    </row>
    <row r="30" customFormat="false" ht="56.7" hidden="false" customHeight="true" outlineLevel="0" collapsed="false">
      <c r="A30" s="5" t="s">
        <v>107</v>
      </c>
      <c r="B30" s="5" t="s">
        <v>60</v>
      </c>
      <c r="C30" s="4" t="s">
        <v>108</v>
      </c>
      <c r="D30" s="3" t="s">
        <v>109</v>
      </c>
      <c r="E30" s="4" t="s">
        <v>38</v>
      </c>
      <c r="F30" s="16" t="n">
        <v>3</v>
      </c>
      <c r="G30" s="16" t="n">
        <v>772.67</v>
      </c>
      <c r="H30" s="16" t="n">
        <f aca="false">G30*$H$5+G30</f>
        <v>963.51949</v>
      </c>
      <c r="I30" s="16" t="n">
        <f aca="false">F30*H30</f>
        <v>2890.55847</v>
      </c>
      <c r="J30" s="17" t="n">
        <f aca="false">I30/$I$40</f>
        <v>0.0357564040357317</v>
      </c>
      <c r="K30" s="3" t="s">
        <v>110</v>
      </c>
      <c r="L30" s="3"/>
      <c r="M30" s="3"/>
      <c r="N30" s="3"/>
    </row>
    <row r="31" customFormat="false" ht="56.7" hidden="false" customHeight="true" outlineLevel="0" collapsed="false">
      <c r="A31" s="4" t="s">
        <v>15</v>
      </c>
      <c r="B31" s="4" t="n">
        <v>100862</v>
      </c>
      <c r="C31" s="4" t="s">
        <v>111</v>
      </c>
      <c r="D31" s="3" t="s">
        <v>112</v>
      </c>
      <c r="E31" s="4" t="s">
        <v>38</v>
      </c>
      <c r="F31" s="16" t="n">
        <v>22</v>
      </c>
      <c r="G31" s="16" t="n">
        <v>40.92</v>
      </c>
      <c r="H31" s="16" t="n">
        <f aca="false">G31*$H$5+G31</f>
        <v>51.02724</v>
      </c>
      <c r="I31" s="16" t="n">
        <f aca="false">F31*H31</f>
        <v>1122.59928</v>
      </c>
      <c r="J31" s="17" t="n">
        <f aca="false">I31/$I$40</f>
        <v>0.0138866291211544</v>
      </c>
      <c r="K31" s="3" t="s">
        <v>113</v>
      </c>
      <c r="L31" s="3"/>
      <c r="M31" s="3"/>
      <c r="N31" s="3"/>
    </row>
    <row r="32" customFormat="false" ht="56.7" hidden="false" customHeight="true" outlineLevel="0" collapsed="false">
      <c r="A32" s="4" t="s">
        <v>23</v>
      </c>
      <c r="B32" s="4" t="s">
        <v>114</v>
      </c>
      <c r="C32" s="4" t="s">
        <v>115</v>
      </c>
      <c r="D32" s="3" t="s">
        <v>116</v>
      </c>
      <c r="E32" s="4" t="s">
        <v>38</v>
      </c>
      <c r="F32" s="16" t="n">
        <v>1</v>
      </c>
      <c r="G32" s="16" t="n">
        <v>3525.1</v>
      </c>
      <c r="H32" s="16" t="n">
        <f aca="false">G32*$H$5+G32</f>
        <v>4395.7997</v>
      </c>
      <c r="I32" s="16" t="n">
        <f aca="false">F32*H32</f>
        <v>4395.7997</v>
      </c>
      <c r="J32" s="17" t="n">
        <f aca="false">I32/$I$40</f>
        <v>0.0543763399926479</v>
      </c>
      <c r="K32" s="3" t="s">
        <v>117</v>
      </c>
      <c r="L32" s="3"/>
      <c r="M32" s="3"/>
      <c r="N32" s="3"/>
    </row>
    <row r="33" customFormat="false" ht="56.7" hidden="false" customHeight="true" outlineLevel="0" collapsed="false">
      <c r="A33" s="4" t="s">
        <v>23</v>
      </c>
      <c r="B33" s="4" t="s">
        <v>118</v>
      </c>
      <c r="C33" s="4" t="s">
        <v>119</v>
      </c>
      <c r="D33" s="18" t="s">
        <v>120</v>
      </c>
      <c r="E33" s="4" t="s">
        <v>38</v>
      </c>
      <c r="F33" s="16" t="n">
        <v>1</v>
      </c>
      <c r="G33" s="16" t="n">
        <v>564.85</v>
      </c>
      <c r="H33" s="16" t="n">
        <f aca="false">G33*$H$5+G33</f>
        <v>704.36795</v>
      </c>
      <c r="I33" s="16" t="n">
        <f aca="false">F33*H33</f>
        <v>704.36795</v>
      </c>
      <c r="J33" s="17" t="n">
        <f aca="false">I33/$I$40</f>
        <v>0.00871307924451709</v>
      </c>
      <c r="K33" s="3" t="s">
        <v>121</v>
      </c>
      <c r="L33" s="3"/>
      <c r="M33" s="3"/>
      <c r="N33" s="3"/>
    </row>
    <row r="34" customFormat="false" ht="56.7" hidden="false" customHeight="true" outlineLevel="0" collapsed="false">
      <c r="A34" s="4" t="s">
        <v>23</v>
      </c>
      <c r="B34" s="4" t="s">
        <v>122</v>
      </c>
      <c r="C34" s="4" t="s">
        <v>123</v>
      </c>
      <c r="D34" s="18" t="s">
        <v>124</v>
      </c>
      <c r="E34" s="4" t="s">
        <v>38</v>
      </c>
      <c r="F34" s="16" t="n">
        <v>1</v>
      </c>
      <c r="G34" s="16" t="n">
        <v>1191.32</v>
      </c>
      <c r="H34" s="16" t="n">
        <f aca="false">G34*$H$5+G34</f>
        <v>1485.57604</v>
      </c>
      <c r="I34" s="16" t="n">
        <f aca="false">F34*H34</f>
        <v>1485.57604</v>
      </c>
      <c r="J34" s="17" t="n">
        <f aca="false">I34/$I$40</f>
        <v>0.0183766762247997</v>
      </c>
      <c r="K34" s="3" t="s">
        <v>125</v>
      </c>
      <c r="L34" s="3"/>
      <c r="M34" s="3"/>
      <c r="N34" s="3"/>
    </row>
    <row r="35" customFormat="false" ht="56.7" hidden="false" customHeight="true" outlineLevel="0" collapsed="false">
      <c r="A35" s="4" t="s">
        <v>23</v>
      </c>
      <c r="B35" s="4" t="s">
        <v>126</v>
      </c>
      <c r="C35" s="4" t="s">
        <v>127</v>
      </c>
      <c r="D35" s="18" t="s">
        <v>128</v>
      </c>
      <c r="E35" s="4" t="s">
        <v>72</v>
      </c>
      <c r="F35" s="16" t="n">
        <v>55.2</v>
      </c>
      <c r="G35" s="16" t="n">
        <v>218.22</v>
      </c>
      <c r="H35" s="16" t="n">
        <f aca="false">G35*$H$5+G35</f>
        <v>272.12034</v>
      </c>
      <c r="I35" s="16" t="n">
        <f aca="false">F35*H35</f>
        <v>15021.042768</v>
      </c>
      <c r="J35" s="17" t="n">
        <f aca="false">I35/$I$40</f>
        <v>0.185811316333834</v>
      </c>
      <c r="K35" s="3" t="s">
        <v>129</v>
      </c>
      <c r="L35" s="3"/>
      <c r="M35" s="3"/>
      <c r="N35" s="3"/>
    </row>
    <row r="36" customFormat="false" ht="28.35" hidden="false" customHeight="true" outlineLevel="0" collapsed="false">
      <c r="A36" s="4" t="s">
        <v>23</v>
      </c>
      <c r="B36" s="4" t="s">
        <v>130</v>
      </c>
      <c r="C36" s="4" t="s">
        <v>131</v>
      </c>
      <c r="D36" s="3" t="s">
        <v>132</v>
      </c>
      <c r="E36" s="4" t="s">
        <v>133</v>
      </c>
      <c r="F36" s="16" t="n">
        <v>3</v>
      </c>
      <c r="G36" s="16" t="n">
        <v>276.7</v>
      </c>
      <c r="H36" s="16" t="n">
        <f aca="false">G36*$H$5+G36</f>
        <v>345.0449</v>
      </c>
      <c r="I36" s="16" t="n">
        <f aca="false">F36*H36</f>
        <v>1035.1347</v>
      </c>
      <c r="J36" s="17" t="n">
        <f aca="false">I36/$I$40</f>
        <v>0.0128046863430533</v>
      </c>
      <c r="K36" s="3" t="s">
        <v>134</v>
      </c>
      <c r="L36" s="3"/>
      <c r="M36" s="3"/>
      <c r="N36" s="3"/>
    </row>
    <row r="37" customFormat="false" ht="28.35" hidden="false" customHeight="true" outlineLevel="0" collapsed="false">
      <c r="A37" s="5" t="s">
        <v>23</v>
      </c>
      <c r="B37" s="4" t="s">
        <v>138</v>
      </c>
      <c r="C37" s="4" t="s">
        <v>135</v>
      </c>
      <c r="D37" s="3" t="s">
        <v>140</v>
      </c>
      <c r="E37" s="4" t="s">
        <v>72</v>
      </c>
      <c r="F37" s="16" t="n">
        <v>10</v>
      </c>
      <c r="G37" s="16" t="n">
        <v>47.4</v>
      </c>
      <c r="H37" s="16" t="n">
        <f aca="false">G37*$H$5+G37</f>
        <v>59.1078</v>
      </c>
      <c r="I37" s="16" t="n">
        <f aca="false">F37*H37</f>
        <v>591.078</v>
      </c>
      <c r="J37" s="17" t="n">
        <f aca="false">I37/$I$40</f>
        <v>0.00731167489050385</v>
      </c>
      <c r="K37" s="3" t="s">
        <v>141</v>
      </c>
      <c r="L37" s="3"/>
      <c r="M37" s="3"/>
      <c r="N37" s="3"/>
    </row>
    <row r="38" customFormat="false" ht="28.35" hidden="false" customHeight="true" outlineLevel="0" collapsed="false">
      <c r="A38" s="5" t="s">
        <v>23</v>
      </c>
      <c r="B38" s="4" t="s">
        <v>142</v>
      </c>
      <c r="C38" s="4" t="s">
        <v>139</v>
      </c>
      <c r="D38" s="3" t="s">
        <v>144</v>
      </c>
      <c r="E38" s="4" t="s">
        <v>133</v>
      </c>
      <c r="F38" s="16" t="n">
        <v>5</v>
      </c>
      <c r="G38" s="16" t="n">
        <v>190.94</v>
      </c>
      <c r="H38" s="16" t="n">
        <f aca="false">G38*$H$5+G38</f>
        <v>238.10218</v>
      </c>
      <c r="I38" s="16" t="n">
        <f aca="false">F38*H38</f>
        <v>1190.5109</v>
      </c>
      <c r="J38" s="17" t="n">
        <f aca="false">I38/$I$40</f>
        <v>0.0147267004598397</v>
      </c>
      <c r="K38" s="3" t="s">
        <v>141</v>
      </c>
      <c r="L38" s="3"/>
      <c r="M38" s="3"/>
      <c r="N38" s="3"/>
    </row>
    <row r="39" customFormat="false" ht="28.35" hidden="false" customHeight="true" outlineLevel="0" collapsed="false">
      <c r="A39" s="5" t="s">
        <v>107</v>
      </c>
      <c r="B39" s="4" t="s">
        <v>60</v>
      </c>
      <c r="C39" s="4" t="s">
        <v>143</v>
      </c>
      <c r="D39" s="18" t="s">
        <v>146</v>
      </c>
      <c r="E39" s="4" t="s">
        <v>72</v>
      </c>
      <c r="F39" s="16" t="n">
        <v>50</v>
      </c>
      <c r="G39" s="16" t="n">
        <v>175.66</v>
      </c>
      <c r="H39" s="16" t="n">
        <f aca="false">G39*$H$5+G39</f>
        <v>219.04802</v>
      </c>
      <c r="I39" s="16" t="n">
        <f aca="false">F39*H39</f>
        <v>10952.401</v>
      </c>
      <c r="J39" s="17" t="n">
        <f aca="false">I39/$I$40</f>
        <v>0.135481942116657</v>
      </c>
      <c r="K39" s="3" t="s">
        <v>147</v>
      </c>
      <c r="L39" s="3"/>
      <c r="M39" s="3"/>
      <c r="N39" s="3"/>
    </row>
    <row r="40" customFormat="false" ht="28.35" hidden="false" customHeight="true" outlineLevel="0" collapsed="false">
      <c r="A40" s="7"/>
      <c r="B40" s="7"/>
      <c r="C40" s="8"/>
      <c r="D40" s="9" t="s">
        <v>148</v>
      </c>
      <c r="E40" s="7"/>
      <c r="F40" s="7"/>
      <c r="G40" s="7"/>
      <c r="H40" s="7"/>
      <c r="I40" s="13" t="n">
        <f aca="false">SUM(I6:I39)</f>
        <v>80840.3011419</v>
      </c>
      <c r="J40" s="14" t="n">
        <f aca="false">I40/I40</f>
        <v>1</v>
      </c>
      <c r="K40" s="19"/>
      <c r="L40" s="19"/>
      <c r="M40" s="19"/>
      <c r="N40" s="19"/>
    </row>
    <row r="41" customFormat="false" ht="13.8" hidden="false" customHeight="false" outlineLevel="0" collapsed="false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</row>
    <row r="42" customFormat="false" ht="13.8" hidden="false" customHeight="false" outlineLevel="0" collapsed="false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  <row r="43" customFormat="false" ht="13.8" hidden="false" customHeight="false" outlineLevel="0" collapsed="false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customFormat="false" ht="13.8" hidden="false" customHeight="false" outlineLevel="0" collapsed="false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</row>
    <row r="45" customFormat="false" ht="13.8" hidden="false" customHeight="false" outlineLevel="0" collapsed="false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</row>
    <row r="46" customFormat="false" ht="13.8" hidden="false" customHeight="false" outlineLevel="0" collapsed="false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</row>
    <row r="47" customFormat="false" ht="13.8" hidden="false" customHeight="false" outlineLevel="0" collapsed="false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customFormat="false" ht="13.8" hidden="false" customHeight="false" outlineLevel="0" collapsed="false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customFormat="false" ht="13.8" hidden="false" customHeight="false" outlineLevel="0" collapsed="false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customFormat="false" ht="13.8" hidden="false" customHeight="false" outlineLevel="0" collapsed="false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customFormat="false" ht="13.8" hidden="false" customHeight="false" outlineLevel="0" collapsed="false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customFormat="false" ht="13.8" hidden="false" customHeight="false" outlineLevel="0" collapsed="false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customFormat="false" ht="13.8" hidden="false" customHeight="false" outlineLevel="0" collapsed="false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customFormat="false" ht="13.8" hidden="false" customHeight="false" outlineLevel="0" collapsed="false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customFormat="false" ht="13.8" hidden="false" customHeight="false" outlineLevel="0" collapsed="false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</row>
    <row r="56" customFormat="false" ht="13.8" hidden="false" customHeight="false" outlineLevel="0" collapsed="false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customFormat="false" ht="13.8" hidden="false" customHeight="false" outlineLevel="0" collapsed="false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customFormat="false" ht="13.8" hidden="false" customHeight="false" outlineLevel="0" collapsed="false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</row>
    <row r="59" customFormat="false" ht="13.8" hidden="false" customHeight="false" outlineLevel="0" collapsed="false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customFormat="false" ht="13.8" hidden="false" customHeight="false" outlineLevel="0" collapsed="false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</row>
    <row r="61" customFormat="false" ht="13.8" hidden="false" customHeight="false" outlineLevel="0" collapsed="false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</row>
    <row r="62" customFormat="false" ht="13.8" hidden="false" customHeight="false" outlineLevel="0" collapsed="false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</row>
    <row r="63" customFormat="false" ht="13.8" hidden="false" customHeight="false" outlineLevel="0" collapsed="false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</row>
    <row r="64" customFormat="false" ht="13.8" hidden="false" customHeight="false" outlineLevel="0" collapsed="false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customFormat="false" ht="13.8" hidden="false" customHeight="false" outlineLevel="0" collapsed="false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</row>
    <row r="66" customFormat="false" ht="13.8" hidden="false" customHeight="false" outlineLevel="0" collapsed="false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</row>
    <row r="67" customFormat="false" ht="13.8" hidden="false" customHeight="false" outlineLevel="0" collapsed="false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customFormat="false" ht="13.8" hidden="false" customHeight="false" outlineLevel="0" collapsed="false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</row>
    <row r="69" customFormat="false" ht="13.8" hidden="false" customHeight="false" outlineLevel="0" collapsed="false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</row>
    <row r="70" customFormat="false" ht="13.8" hidden="false" customHeight="false" outlineLevel="0" collapsed="false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</row>
    <row r="71" customFormat="false" ht="13.8" hidden="false" customHeight="false" outlineLevel="0" collapsed="false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customFormat="false" ht="13.8" hidden="false" customHeight="false" outlineLevel="0" collapsed="false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customFormat="false" ht="13.8" hidden="false" customHeight="false" outlineLevel="0" collapsed="false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customFormat="false" ht="13.8" hidden="false" customHeight="false" outlineLevel="0" collapsed="false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</row>
    <row r="75" customFormat="false" ht="13.8" hidden="false" customHeight="false" outlineLevel="0" collapsed="false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</row>
    <row r="76" customFormat="false" ht="13.8" hidden="false" customHeight="false" outlineLevel="0" collapsed="false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</row>
    <row r="77" customFormat="false" ht="13.8" hidden="false" customHeight="false" outlineLevel="0" collapsed="false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</row>
    <row r="78" customFormat="false" ht="13.8" hidden="false" customHeight="false" outlineLevel="0" collapsed="false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</row>
    <row r="79" customFormat="false" ht="13.8" hidden="false" customHeight="false" outlineLevel="0" collapsed="false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</row>
    <row r="80" customFormat="false" ht="13.8" hidden="false" customHeight="false" outlineLevel="0" collapsed="false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</row>
    <row r="81" customFormat="false" ht="13.8" hidden="false" customHeight="false" outlineLevel="0" collapsed="false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</row>
    <row r="82" customFormat="false" ht="13.8" hidden="false" customHeight="false" outlineLevel="0" collapsed="false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</row>
    <row r="83" customFormat="false" ht="13.8" hidden="false" customHeight="false" outlineLevel="0" collapsed="false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customFormat="false" ht="13.8" hidden="false" customHeight="false" outlineLevel="0" collapsed="false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customFormat="false" ht="13.8" hidden="false" customHeight="false" outlineLevel="0" collapsed="false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customFormat="false" ht="13.8" hidden="false" customHeight="false" outlineLevel="0" collapsed="false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customFormat="false" ht="13.8" hidden="false" customHeight="false" outlineLevel="0" collapsed="false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customFormat="false" ht="13.8" hidden="false" customHeight="false" outlineLevel="0" collapsed="false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customFormat="false" ht="13.8" hidden="false" customHeight="false" outlineLevel="0" collapsed="false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customFormat="false" ht="13.8" hidden="false" customHeight="false" outlineLevel="0" collapsed="false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customFormat="false" ht="13.8" hidden="false" customHeight="false" outlineLevel="0" collapsed="false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customFormat="false" ht="13.8" hidden="false" customHeight="false" outlineLevel="0" collapsed="false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customFormat="false" ht="13.8" hidden="false" customHeight="false" outlineLevel="0" collapsed="false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customFormat="false" ht="13.8" hidden="false" customHeight="false" outlineLevel="0" collapsed="false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customFormat="false" ht="13.8" hidden="false" customHeight="false" outlineLevel="0" collapsed="false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customFormat="false" ht="13.8" hidden="false" customHeight="false" outlineLevel="0" collapsed="false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customFormat="false" ht="13.8" hidden="false" customHeight="false" outlineLevel="0" collapsed="false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customFormat="false" ht="13.8" hidden="false" customHeight="false" outlineLevel="0" collapsed="false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customFormat="false" ht="13.8" hidden="false" customHeight="false" outlineLevel="0" collapsed="false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customFormat="false" ht="13.8" hidden="false" customHeight="false" outlineLevel="0" collapsed="false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customFormat="false" ht="13.8" hidden="false" customHeight="false" outlineLevel="0" collapsed="false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customFormat="false" ht="13.8" hidden="false" customHeight="false" outlineLevel="0" collapsed="false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customFormat="false" ht="13.8" hidden="false" customHeight="false" outlineLevel="0" collapsed="false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customFormat="false" ht="13.8" hidden="false" customHeight="false" outlineLevel="0" collapsed="false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customFormat="false" ht="13.8" hidden="false" customHeight="false" outlineLevel="0" collapsed="false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customFormat="false" ht="13.8" hidden="false" customHeight="false" outlineLevel="0" collapsed="false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customFormat="false" ht="13.8" hidden="false" customHeight="false" outlineLevel="0" collapsed="false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customFormat="false" ht="13.8" hidden="false" customHeight="false" outlineLevel="0" collapsed="false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customFormat="false" ht="13.8" hidden="false" customHeight="false" outlineLevel="0" collapsed="false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customFormat="false" ht="13.8" hidden="false" customHeight="false" outlineLevel="0" collapsed="false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customFormat="false" ht="13.8" hidden="false" customHeight="false" outlineLevel="0" collapsed="false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customFormat="false" ht="13.8" hidden="false" customHeight="false" outlineLevel="0" collapsed="false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customFormat="false" ht="13.8" hidden="false" customHeight="false" outlineLevel="0" collapsed="false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customFormat="false" ht="13.8" hidden="false" customHeight="false" outlineLevel="0" collapsed="false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customFormat="false" ht="13.8" hidden="false" customHeight="false" outlineLevel="0" collapsed="false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</row>
    <row r="116" customFormat="false" ht="13.8" hidden="false" customHeight="false" outlineLevel="0" collapsed="false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</row>
    <row r="117" customFormat="false" ht="13.8" hidden="false" customHeight="false" outlineLevel="0" collapsed="false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</row>
    <row r="118" customFormat="false" ht="13.8" hidden="false" customHeight="false" outlineLevel="0" collapsed="false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</row>
    <row r="119" customFormat="false" ht="13.8" hidden="false" customHeight="false" outlineLevel="0" collapsed="false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</row>
    <row r="120" customFormat="false" ht="13.8" hidden="false" customHeight="false" outlineLevel="0" collapsed="false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</row>
    <row r="121" customFormat="false" ht="13.8" hidden="false" customHeight="false" outlineLevel="0" collapsed="false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</row>
    <row r="122" customFormat="false" ht="13.8" hidden="false" customHeight="false" outlineLevel="0" collapsed="false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</row>
    <row r="123" customFormat="false" ht="13.8" hidden="false" customHeight="false" outlineLevel="0" collapsed="false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</row>
    <row r="124" customFormat="false" ht="13.8" hidden="false" customHeight="false" outlineLevel="0" collapsed="false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</row>
    <row r="125" customFormat="false" ht="13.8" hidden="false" customHeight="false" outlineLevel="0" collapsed="false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</row>
    <row r="126" customFormat="false" ht="13.8" hidden="false" customHeight="false" outlineLevel="0" collapsed="false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</row>
    <row r="127" customFormat="false" ht="13.8" hidden="false" customHeight="false" outlineLevel="0" collapsed="false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</row>
    <row r="128" customFormat="false" ht="13.8" hidden="false" customHeight="false" outlineLevel="0" collapsed="false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customFormat="false" ht="13.8" hidden="false" customHeight="false" outlineLevel="0" collapsed="false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048576" customFormat="false" ht="12.8" hidden="false" customHeight="false" outlineLevel="0" collapsed="false"/>
  </sheetData>
  <mergeCells count="40">
    <mergeCell ref="A1:N1"/>
    <mergeCell ref="A2:N2"/>
    <mergeCell ref="A3:N3"/>
    <mergeCell ref="K4:N4"/>
    <mergeCell ref="K5:N5"/>
    <mergeCell ref="K6:N6"/>
    <mergeCell ref="K7:N7"/>
    <mergeCell ref="K8:N8"/>
    <mergeCell ref="K9:N9"/>
    <mergeCell ref="K10:N10"/>
    <mergeCell ref="K11:N11"/>
    <mergeCell ref="K12:N12"/>
    <mergeCell ref="K13:N13"/>
    <mergeCell ref="K14:N14"/>
    <mergeCell ref="K15:N15"/>
    <mergeCell ref="K16:N16"/>
    <mergeCell ref="K17:N17"/>
    <mergeCell ref="K18:N18"/>
    <mergeCell ref="K19:N19"/>
    <mergeCell ref="K20:N20"/>
    <mergeCell ref="K21:N21"/>
    <mergeCell ref="K22:N22"/>
    <mergeCell ref="K23:N23"/>
    <mergeCell ref="K24:N24"/>
    <mergeCell ref="K25:N25"/>
    <mergeCell ref="K26:N26"/>
    <mergeCell ref="K27:N27"/>
    <mergeCell ref="K28:N28"/>
    <mergeCell ref="K29:N29"/>
    <mergeCell ref="K30:N30"/>
    <mergeCell ref="K31:N31"/>
    <mergeCell ref="K32:N32"/>
    <mergeCell ref="K33:N33"/>
    <mergeCell ref="K34:N34"/>
    <mergeCell ref="K35:N35"/>
    <mergeCell ref="K36:N36"/>
    <mergeCell ref="K37:N37"/>
    <mergeCell ref="K38:N38"/>
    <mergeCell ref="K39:N39"/>
    <mergeCell ref="K40:N4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5:B12 A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11.75"/>
    <col collapsed="false" customWidth="true" hidden="false" outlineLevel="0" max="2" min="2" style="1" width="14.18"/>
    <col collapsed="false" customWidth="true" hidden="false" outlineLevel="0" max="3" min="3" style="1" width="11.75"/>
    <col collapsed="false" customWidth="true" hidden="false" outlineLevel="0" max="4" min="4" style="1" width="61.29"/>
    <col collapsed="false" customWidth="true" hidden="false" outlineLevel="0" max="7" min="5" style="1" width="11.75"/>
    <col collapsed="false" customWidth="true" hidden="false" outlineLevel="0" max="9" min="8" style="1" width="26.01"/>
    <col collapsed="false" customWidth="true" hidden="false" outlineLevel="0" max="13" min="10" style="1" width="11.75"/>
    <col collapsed="false" customWidth="true" hidden="false" outlineLevel="0" max="14" min="14" style="1" width="19.4"/>
  </cols>
  <sheetData>
    <row r="1" customFormat="false" ht="28.35" hidden="false" customHeight="true" outlineLevel="0" collapsed="false">
      <c r="A1" s="2" t="s">
        <v>157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28.35" hidden="false" customHeight="true" outlineLevel="0" collapsed="false">
      <c r="A2" s="3" t="s">
        <v>158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Format="false" ht="28.35" hidden="false" customHeight="true" outlineLevel="0" collapsed="false">
      <c r="A3" s="3" t="s">
        <v>151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false" ht="28.35" hidden="false" customHeight="true" outlineLevel="0" collapsed="false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/>
      <c r="H4" s="5" t="s">
        <v>9</v>
      </c>
      <c r="I4" s="5" t="s">
        <v>10</v>
      </c>
      <c r="J4" s="4" t="s">
        <v>11</v>
      </c>
      <c r="K4" s="5" t="s">
        <v>12</v>
      </c>
      <c r="L4" s="5"/>
      <c r="M4" s="5"/>
      <c r="N4" s="5"/>
    </row>
    <row r="5" customFormat="false" ht="28.35" hidden="false" customHeight="true" outlineLevel="0" collapsed="false">
      <c r="A5" s="7"/>
      <c r="B5" s="7"/>
      <c r="C5" s="8" t="s">
        <v>13</v>
      </c>
      <c r="D5" s="9" t="s">
        <v>14</v>
      </c>
      <c r="E5" s="10"/>
      <c r="F5" s="11"/>
      <c r="G5" s="11"/>
      <c r="H5" s="12" t="n">
        <v>0.247</v>
      </c>
      <c r="I5" s="13"/>
      <c r="J5" s="14"/>
      <c r="K5" s="10"/>
      <c r="L5" s="10"/>
      <c r="M5" s="10"/>
      <c r="N5" s="10"/>
    </row>
    <row r="6" customFormat="false" ht="56.7" hidden="false" customHeight="true" outlineLevel="0" collapsed="false">
      <c r="A6" s="4" t="s">
        <v>15</v>
      </c>
      <c r="B6" s="4" t="n">
        <v>97629</v>
      </c>
      <c r="C6" s="4" t="s">
        <v>16</v>
      </c>
      <c r="D6" s="3" t="s">
        <v>17</v>
      </c>
      <c r="E6" s="4" t="s">
        <v>18</v>
      </c>
      <c r="F6" s="16" t="n">
        <v>0.65</v>
      </c>
      <c r="G6" s="16" t="n">
        <v>90.52</v>
      </c>
      <c r="H6" s="16" t="n">
        <f aca="false">G6*$H$5+G6</f>
        <v>112.87844</v>
      </c>
      <c r="I6" s="16" t="n">
        <f aca="false">F6*H6</f>
        <v>73.370986</v>
      </c>
      <c r="J6" s="17" t="n">
        <f aca="false">I6/$I$41</f>
        <v>0.000982373772199747</v>
      </c>
      <c r="K6" s="3" t="s">
        <v>159</v>
      </c>
      <c r="L6" s="3"/>
      <c r="M6" s="3"/>
      <c r="N6" s="3"/>
    </row>
    <row r="7" customFormat="false" ht="56.7" hidden="false" customHeight="true" outlineLevel="0" collapsed="false">
      <c r="A7" s="4" t="s">
        <v>15</v>
      </c>
      <c r="B7" s="4" t="n">
        <v>96526</v>
      </c>
      <c r="C7" s="4" t="s">
        <v>20</v>
      </c>
      <c r="D7" s="3" t="s">
        <v>21</v>
      </c>
      <c r="E7" s="4" t="s">
        <v>18</v>
      </c>
      <c r="F7" s="16" t="n">
        <v>3.9</v>
      </c>
      <c r="G7" s="16" t="n">
        <v>230.96</v>
      </c>
      <c r="H7" s="16" t="n">
        <f aca="false">G7*$H$5+G7</f>
        <v>288.00712</v>
      </c>
      <c r="I7" s="16" t="n">
        <f aca="false">F7*H7</f>
        <v>1123.227768</v>
      </c>
      <c r="J7" s="17" t="n">
        <f aca="false">I7/$I$41</f>
        <v>0.0150390441732603</v>
      </c>
      <c r="K7" s="3" t="s">
        <v>160</v>
      </c>
      <c r="L7" s="3"/>
      <c r="M7" s="3"/>
      <c r="N7" s="3"/>
    </row>
    <row r="8" customFormat="false" ht="56.7" hidden="false" customHeight="true" outlineLevel="0" collapsed="false">
      <c r="A8" s="4" t="s">
        <v>23</v>
      </c>
      <c r="B8" s="4" t="s">
        <v>24</v>
      </c>
      <c r="C8" s="4" t="s">
        <v>25</v>
      </c>
      <c r="D8" s="3" t="s">
        <v>26</v>
      </c>
      <c r="E8" s="4" t="s">
        <v>18</v>
      </c>
      <c r="F8" s="16" t="n">
        <v>1.5</v>
      </c>
      <c r="G8" s="16" t="n">
        <v>118.14</v>
      </c>
      <c r="H8" s="16" t="n">
        <f aca="false">G8*$H$5+G8</f>
        <v>147.32058</v>
      </c>
      <c r="I8" s="16" t="n">
        <f aca="false">F8*H8</f>
        <v>220.98087</v>
      </c>
      <c r="J8" s="17" t="n">
        <f aca="false">I8/$I$41</f>
        <v>0.00295874190440731</v>
      </c>
      <c r="K8" s="3" t="s">
        <v>161</v>
      </c>
      <c r="L8" s="3"/>
      <c r="M8" s="3"/>
      <c r="N8" s="3"/>
    </row>
    <row r="9" customFormat="false" ht="56.7" hidden="false" customHeight="true" outlineLevel="0" collapsed="false">
      <c r="A9" s="4" t="s">
        <v>15</v>
      </c>
      <c r="B9" s="4" t="n">
        <v>104737</v>
      </c>
      <c r="C9" s="4" t="s">
        <v>28</v>
      </c>
      <c r="D9" s="18" t="s">
        <v>29</v>
      </c>
      <c r="E9" s="4" t="s">
        <v>18</v>
      </c>
      <c r="F9" s="16" t="n">
        <v>3.25</v>
      </c>
      <c r="G9" s="16" t="n">
        <v>25.03</v>
      </c>
      <c r="H9" s="16" t="n">
        <f aca="false">G9*$H$5+G9</f>
        <v>31.21241</v>
      </c>
      <c r="I9" s="16" t="n">
        <f aca="false">F9*H9</f>
        <v>101.4403325</v>
      </c>
      <c r="J9" s="17" t="n">
        <f aca="false">I9/$I$41</f>
        <v>0.00135819794068491</v>
      </c>
      <c r="K9" s="3" t="s">
        <v>162</v>
      </c>
      <c r="L9" s="3"/>
      <c r="M9" s="3"/>
      <c r="N9" s="3"/>
    </row>
    <row r="10" customFormat="false" ht="56.7" hidden="false" customHeight="true" outlineLevel="0" collapsed="false">
      <c r="A10" s="4" t="s">
        <v>15</v>
      </c>
      <c r="B10" s="4" t="n">
        <v>95241</v>
      </c>
      <c r="C10" s="4" t="s">
        <v>31</v>
      </c>
      <c r="D10" s="18" t="s">
        <v>32</v>
      </c>
      <c r="E10" s="4" t="s">
        <v>33</v>
      </c>
      <c r="F10" s="16" t="n">
        <v>6.45</v>
      </c>
      <c r="G10" s="16" t="n">
        <v>31.37</v>
      </c>
      <c r="H10" s="16" t="n">
        <f aca="false">G10*$H$5+G10</f>
        <v>39.11839</v>
      </c>
      <c r="I10" s="16" t="n">
        <f aca="false">F10*H10</f>
        <v>252.3136155</v>
      </c>
      <c r="J10" s="17" t="n">
        <f aca="false">I10/$I$41</f>
        <v>0.00337826015090068</v>
      </c>
      <c r="K10" s="3" t="s">
        <v>163</v>
      </c>
      <c r="L10" s="3"/>
      <c r="M10" s="3"/>
      <c r="N10" s="3"/>
    </row>
    <row r="11" customFormat="false" ht="56.7" hidden="false" customHeight="true" outlineLevel="0" collapsed="false">
      <c r="A11" s="4" t="s">
        <v>23</v>
      </c>
      <c r="B11" s="4" t="s">
        <v>35</v>
      </c>
      <c r="C11" s="4" t="s">
        <v>36</v>
      </c>
      <c r="D11" s="18" t="s">
        <v>37</v>
      </c>
      <c r="E11" s="4" t="s">
        <v>38</v>
      </c>
      <c r="F11" s="16" t="n">
        <v>1</v>
      </c>
      <c r="G11" s="16" t="n">
        <v>756.62</v>
      </c>
      <c r="H11" s="16" t="n">
        <f aca="false">G11*$H$5+G11</f>
        <v>943.50514</v>
      </c>
      <c r="I11" s="16" t="n">
        <f aca="false">F11*H11</f>
        <v>943.50514</v>
      </c>
      <c r="J11" s="17" t="n">
        <f aca="false">I11/$I$41</f>
        <v>0.0126327142921543</v>
      </c>
      <c r="K11" s="3" t="s">
        <v>39</v>
      </c>
      <c r="L11" s="3"/>
      <c r="M11" s="3"/>
      <c r="N11" s="3"/>
    </row>
    <row r="12" customFormat="false" ht="56.7" hidden="false" customHeight="true" outlineLevel="0" collapsed="false">
      <c r="A12" s="4" t="s">
        <v>23</v>
      </c>
      <c r="B12" s="4" t="s">
        <v>40</v>
      </c>
      <c r="C12" s="4" t="s">
        <v>41</v>
      </c>
      <c r="D12" s="18" t="s">
        <v>42</v>
      </c>
      <c r="E12" s="4" t="s">
        <v>38</v>
      </c>
      <c r="F12" s="16" t="n">
        <v>1</v>
      </c>
      <c r="G12" s="16" t="n">
        <v>821.18</v>
      </c>
      <c r="H12" s="16" t="n">
        <f aca="false">G12*$H$5+G12</f>
        <v>1024.01146</v>
      </c>
      <c r="I12" s="16" t="n">
        <f aca="false">F12*H12</f>
        <v>1024.01146</v>
      </c>
      <c r="J12" s="17" t="n">
        <f aca="false">I12/$I$41</f>
        <v>0.0137106239888336</v>
      </c>
      <c r="K12" s="3" t="s">
        <v>43</v>
      </c>
      <c r="L12" s="3"/>
      <c r="M12" s="3"/>
      <c r="N12" s="3"/>
    </row>
    <row r="13" customFormat="false" ht="56.7" hidden="false" customHeight="true" outlineLevel="0" collapsed="false">
      <c r="A13" s="4" t="s">
        <v>23</v>
      </c>
      <c r="B13" s="4" t="s">
        <v>44</v>
      </c>
      <c r="C13" s="4" t="s">
        <v>45</v>
      </c>
      <c r="D13" s="18" t="s">
        <v>46</v>
      </c>
      <c r="E13" s="4" t="s">
        <v>38</v>
      </c>
      <c r="F13" s="16" t="n">
        <v>3</v>
      </c>
      <c r="G13" s="16" t="n">
        <v>104.18</v>
      </c>
      <c r="H13" s="16" t="n">
        <f aca="false">G13*$H$5+G13</f>
        <v>129.91246</v>
      </c>
      <c r="I13" s="16" t="n">
        <f aca="false">F13*H13</f>
        <v>389.73738</v>
      </c>
      <c r="J13" s="17" t="n">
        <f aca="false">I13/$I$41</f>
        <v>0.00521824499070854</v>
      </c>
      <c r="K13" s="3" t="s">
        <v>47</v>
      </c>
      <c r="L13" s="3"/>
      <c r="M13" s="3"/>
      <c r="N13" s="3"/>
    </row>
    <row r="14" customFormat="false" ht="56.7" hidden="false" customHeight="true" outlineLevel="0" collapsed="false">
      <c r="A14" s="4" t="s">
        <v>23</v>
      </c>
      <c r="B14" s="4" t="s">
        <v>48</v>
      </c>
      <c r="C14" s="4" t="s">
        <v>49</v>
      </c>
      <c r="D14" s="18" t="s">
        <v>50</v>
      </c>
      <c r="E14" s="4" t="s">
        <v>38</v>
      </c>
      <c r="F14" s="16" t="n">
        <v>3</v>
      </c>
      <c r="G14" s="16" t="n">
        <v>75.56</v>
      </c>
      <c r="H14" s="16" t="n">
        <f aca="false">G14*$H$5+G14</f>
        <v>94.22332</v>
      </c>
      <c r="I14" s="16" t="n">
        <f aca="false">F14*H14</f>
        <v>282.66996</v>
      </c>
      <c r="J14" s="17" t="n">
        <f aca="false">I14/$I$41</f>
        <v>0.00378470523610998</v>
      </c>
      <c r="K14" s="3" t="s">
        <v>51</v>
      </c>
      <c r="L14" s="3"/>
      <c r="M14" s="3"/>
      <c r="N14" s="3"/>
    </row>
    <row r="15" customFormat="false" ht="56.7" hidden="false" customHeight="true" outlineLevel="0" collapsed="false">
      <c r="A15" s="4" t="s">
        <v>23</v>
      </c>
      <c r="B15" s="4" t="s">
        <v>52</v>
      </c>
      <c r="C15" s="4" t="s">
        <v>53</v>
      </c>
      <c r="D15" s="18" t="s">
        <v>54</v>
      </c>
      <c r="E15" s="4" t="s">
        <v>38</v>
      </c>
      <c r="F15" s="16" t="n">
        <v>3</v>
      </c>
      <c r="G15" s="16" t="n">
        <v>79.54</v>
      </c>
      <c r="H15" s="16" t="n">
        <f aca="false">G15*$H$5+G15</f>
        <v>99.18638</v>
      </c>
      <c r="I15" s="16" t="n">
        <f aca="false">F15*H15</f>
        <v>297.55914</v>
      </c>
      <c r="J15" s="17" t="n">
        <f aca="false">I15/$I$41</f>
        <v>0.00398405842350698</v>
      </c>
      <c r="K15" s="3" t="s">
        <v>55</v>
      </c>
      <c r="L15" s="3"/>
      <c r="M15" s="3"/>
      <c r="N15" s="3"/>
    </row>
    <row r="16" customFormat="false" ht="56.7" hidden="false" customHeight="true" outlineLevel="0" collapsed="false">
      <c r="A16" s="4" t="s">
        <v>23</v>
      </c>
      <c r="B16" s="4" t="s">
        <v>56</v>
      </c>
      <c r="C16" s="4" t="s">
        <v>57</v>
      </c>
      <c r="D16" s="18" t="s">
        <v>58</v>
      </c>
      <c r="E16" s="4" t="s">
        <v>38</v>
      </c>
      <c r="F16" s="16" t="n">
        <v>1</v>
      </c>
      <c r="G16" s="16" t="n">
        <v>6057.43</v>
      </c>
      <c r="H16" s="16" t="n">
        <f aca="false">G16*$H$5+G16</f>
        <v>7553.61521</v>
      </c>
      <c r="I16" s="16" t="n">
        <f aca="false">F16*H16</f>
        <v>7553.61521</v>
      </c>
      <c r="J16" s="17" t="n">
        <f aca="false">I16/$I$41</f>
        <v>0.101136346560657</v>
      </c>
      <c r="K16" s="3" t="s">
        <v>59</v>
      </c>
      <c r="L16" s="3"/>
      <c r="M16" s="3"/>
      <c r="N16" s="3"/>
    </row>
    <row r="17" customFormat="false" ht="56.7" hidden="false" customHeight="true" outlineLevel="0" collapsed="false">
      <c r="A17" s="4" t="s">
        <v>15</v>
      </c>
      <c r="B17" s="4" t="s">
        <v>60</v>
      </c>
      <c r="C17" s="4" t="s">
        <v>61</v>
      </c>
      <c r="D17" s="18" t="s">
        <v>62</v>
      </c>
      <c r="E17" s="4" t="s">
        <v>38</v>
      </c>
      <c r="F17" s="16" t="n">
        <v>1</v>
      </c>
      <c r="G17" s="16" t="n">
        <v>3403.52</v>
      </c>
      <c r="H17" s="16" t="n">
        <f aca="false">G17*$H$5+G17</f>
        <v>4244.18944</v>
      </c>
      <c r="I17" s="16" t="n">
        <f aca="false">F17*H17</f>
        <v>4244.18944</v>
      </c>
      <c r="J17" s="17" t="n">
        <f aca="false">I17/$I$41</f>
        <v>0.0568260100811939</v>
      </c>
      <c r="K17" s="3" t="s">
        <v>63</v>
      </c>
      <c r="L17" s="3"/>
      <c r="M17" s="3"/>
      <c r="N17" s="3"/>
    </row>
    <row r="18" customFormat="false" ht="56.7" hidden="false" customHeight="true" outlineLevel="0" collapsed="false">
      <c r="A18" s="4" t="s">
        <v>15</v>
      </c>
      <c r="B18" s="4" t="n">
        <v>101875</v>
      </c>
      <c r="C18" s="4" t="s">
        <v>64</v>
      </c>
      <c r="D18" s="18" t="s">
        <v>65</v>
      </c>
      <c r="E18" s="4" t="s">
        <v>38</v>
      </c>
      <c r="F18" s="16" t="n">
        <v>1</v>
      </c>
      <c r="G18" s="16" t="n">
        <v>371.55</v>
      </c>
      <c r="H18" s="16" t="n">
        <f aca="false">G18*$H$5+G18</f>
        <v>463.32285</v>
      </c>
      <c r="I18" s="16" t="n">
        <f aca="false">F18*H18</f>
        <v>463.32285</v>
      </c>
      <c r="J18" s="17" t="n">
        <f aca="false">I18/$I$41</f>
        <v>0.0062034905173666</v>
      </c>
      <c r="K18" s="3" t="s">
        <v>66</v>
      </c>
      <c r="L18" s="3"/>
      <c r="M18" s="3"/>
      <c r="N18" s="3"/>
    </row>
    <row r="19" customFormat="false" ht="56.7" hidden="false" customHeight="true" outlineLevel="0" collapsed="false">
      <c r="A19" s="4" t="s">
        <v>15</v>
      </c>
      <c r="B19" s="4" t="n">
        <v>101892</v>
      </c>
      <c r="C19" s="4" t="s">
        <v>67</v>
      </c>
      <c r="D19" s="18" t="s">
        <v>68</v>
      </c>
      <c r="E19" s="4" t="s">
        <v>38</v>
      </c>
      <c r="F19" s="16" t="n">
        <v>12</v>
      </c>
      <c r="G19" s="16" t="n">
        <v>64.3</v>
      </c>
      <c r="H19" s="16" t="n">
        <f aca="false">G19*$H$5+G19</f>
        <v>80.1821</v>
      </c>
      <c r="I19" s="16" t="n">
        <f aca="false">F19*H19</f>
        <v>962.1852</v>
      </c>
      <c r="J19" s="17" t="n">
        <f aca="false">I19/$I$41</f>
        <v>0.0128828240699773</v>
      </c>
      <c r="K19" s="3" t="s">
        <v>69</v>
      </c>
      <c r="L19" s="3"/>
      <c r="M19" s="3"/>
      <c r="N19" s="3"/>
    </row>
    <row r="20" customFormat="false" ht="56.7" hidden="false" customHeight="true" outlineLevel="0" collapsed="false">
      <c r="A20" s="4" t="s">
        <v>15</v>
      </c>
      <c r="B20" s="4" t="n">
        <v>91926</v>
      </c>
      <c r="C20" s="4" t="s">
        <v>70</v>
      </c>
      <c r="D20" s="3" t="s">
        <v>71</v>
      </c>
      <c r="E20" s="4" t="s">
        <v>72</v>
      </c>
      <c r="F20" s="16" t="n">
        <v>192</v>
      </c>
      <c r="G20" s="16" t="n">
        <v>4.31</v>
      </c>
      <c r="H20" s="16" t="n">
        <f aca="false">G20*$H$5+G20</f>
        <v>5.37457</v>
      </c>
      <c r="I20" s="16" t="n">
        <f aca="false">F20*H20</f>
        <v>1031.91744</v>
      </c>
      <c r="J20" s="17" t="n">
        <f aca="false">I20/$I$41</f>
        <v>0.0138164781938668</v>
      </c>
      <c r="K20" s="3" t="s">
        <v>73</v>
      </c>
      <c r="L20" s="3"/>
      <c r="M20" s="3"/>
      <c r="N20" s="3"/>
    </row>
    <row r="21" customFormat="false" ht="56.7" hidden="false" customHeight="true" outlineLevel="0" collapsed="false">
      <c r="A21" s="4" t="s">
        <v>15</v>
      </c>
      <c r="B21" s="4" t="n">
        <v>91926</v>
      </c>
      <c r="C21" s="4" t="s">
        <v>74</v>
      </c>
      <c r="D21" s="18" t="s">
        <v>75</v>
      </c>
      <c r="E21" s="4" t="s">
        <v>72</v>
      </c>
      <c r="F21" s="16" t="n">
        <v>192</v>
      </c>
      <c r="G21" s="16" t="n">
        <v>4.31</v>
      </c>
      <c r="H21" s="16" t="n">
        <f aca="false">G21*$H$5+G21</f>
        <v>5.37457</v>
      </c>
      <c r="I21" s="16" t="n">
        <f aca="false">F21*H21</f>
        <v>1031.91744</v>
      </c>
      <c r="J21" s="17" t="n">
        <f aca="false">I21/$I$41</f>
        <v>0.0138164781938668</v>
      </c>
      <c r="K21" s="3" t="s">
        <v>73</v>
      </c>
      <c r="L21" s="3"/>
      <c r="M21" s="3"/>
      <c r="N21" s="3"/>
    </row>
    <row r="22" customFormat="false" ht="64.15" hidden="false" customHeight="true" outlineLevel="0" collapsed="false">
      <c r="A22" s="4" t="s">
        <v>23</v>
      </c>
      <c r="B22" s="4" t="s">
        <v>76</v>
      </c>
      <c r="C22" s="4" t="s">
        <v>77</v>
      </c>
      <c r="D22" s="18" t="s">
        <v>78</v>
      </c>
      <c r="E22" s="4" t="s">
        <v>38</v>
      </c>
      <c r="F22" s="16" t="n">
        <v>3</v>
      </c>
      <c r="G22" s="16" t="n">
        <v>2697.96</v>
      </c>
      <c r="H22" s="16" t="n">
        <f aca="false">G22*$H$5+G22</f>
        <v>3364.35612</v>
      </c>
      <c r="I22" s="16" t="n">
        <f aca="false">F22*H22</f>
        <v>10093.06836</v>
      </c>
      <c r="J22" s="17" t="n">
        <f aca="false">I22/$I$41</f>
        <v>0.135137418459704</v>
      </c>
      <c r="K22" s="3" t="s">
        <v>79</v>
      </c>
      <c r="L22" s="3"/>
      <c r="M22" s="3"/>
      <c r="N22" s="3"/>
    </row>
    <row r="23" customFormat="false" ht="56.7" hidden="false" customHeight="true" outlineLevel="0" collapsed="false">
      <c r="A23" s="4" t="s">
        <v>23</v>
      </c>
      <c r="B23" s="4" t="s">
        <v>80</v>
      </c>
      <c r="C23" s="4" t="s">
        <v>81</v>
      </c>
      <c r="D23" s="18" t="s">
        <v>82</v>
      </c>
      <c r="E23" s="4" t="s">
        <v>38</v>
      </c>
      <c r="F23" s="16" t="n">
        <v>43</v>
      </c>
      <c r="G23" s="16" t="n">
        <v>10.19</v>
      </c>
      <c r="H23" s="16" t="n">
        <f aca="false">G23*$H$5+G23</f>
        <v>12.70693</v>
      </c>
      <c r="I23" s="16" t="n">
        <f aca="false">F23*H23</f>
        <v>546.39799</v>
      </c>
      <c r="J23" s="17" t="n">
        <f aca="false">I23/$I$41</f>
        <v>0.00731579448255827</v>
      </c>
      <c r="K23" s="3" t="s">
        <v>83</v>
      </c>
      <c r="L23" s="3"/>
      <c r="M23" s="3"/>
      <c r="N23" s="3"/>
    </row>
    <row r="24" customFormat="false" ht="56.7" hidden="false" customHeight="true" outlineLevel="0" collapsed="false">
      <c r="A24" s="4" t="s">
        <v>23</v>
      </c>
      <c r="B24" s="4" t="s">
        <v>84</v>
      </c>
      <c r="C24" s="4" t="s">
        <v>85</v>
      </c>
      <c r="D24" s="18" t="s">
        <v>86</v>
      </c>
      <c r="E24" s="4" t="s">
        <v>72</v>
      </c>
      <c r="F24" s="16" t="n">
        <v>64</v>
      </c>
      <c r="G24" s="16" t="n">
        <v>41.68</v>
      </c>
      <c r="H24" s="16" t="n">
        <f aca="false">G24*$H$5+G24</f>
        <v>51.97496</v>
      </c>
      <c r="I24" s="16" t="n">
        <f aca="false">F24*H24</f>
        <v>3326.39744</v>
      </c>
      <c r="J24" s="17" t="n">
        <f aca="false">I24/$I$41</f>
        <v>0.0445375723991004</v>
      </c>
      <c r="K24" s="3" t="s">
        <v>87</v>
      </c>
      <c r="L24" s="3"/>
      <c r="M24" s="3"/>
      <c r="N24" s="3"/>
    </row>
    <row r="25" customFormat="false" ht="61.9" hidden="false" customHeight="true" outlineLevel="0" collapsed="false">
      <c r="A25" s="4" t="s">
        <v>15</v>
      </c>
      <c r="B25" s="4" t="n">
        <v>92367</v>
      </c>
      <c r="C25" s="4" t="s">
        <v>88</v>
      </c>
      <c r="D25" s="18" t="s">
        <v>89</v>
      </c>
      <c r="E25" s="4" t="s">
        <v>90</v>
      </c>
      <c r="F25" s="16" t="n">
        <v>64</v>
      </c>
      <c r="G25" s="16" t="n">
        <v>114.36</v>
      </c>
      <c r="H25" s="16" t="n">
        <f aca="false">G25*$H$5+G25</f>
        <v>142.60692</v>
      </c>
      <c r="I25" s="16" t="n">
        <f aca="false">F25*H25</f>
        <v>9126.84288</v>
      </c>
      <c r="J25" s="17" t="n">
        <f aca="false">I25/$I$41</f>
        <v>0.122200498549931</v>
      </c>
      <c r="K25" s="3" t="s">
        <v>91</v>
      </c>
      <c r="L25" s="3"/>
      <c r="M25" s="3"/>
      <c r="N25" s="3"/>
    </row>
    <row r="26" customFormat="false" ht="82.8" hidden="false" customHeight="true" outlineLevel="0" collapsed="false">
      <c r="A26" s="4" t="s">
        <v>23</v>
      </c>
      <c r="B26" s="4" t="s">
        <v>92</v>
      </c>
      <c r="C26" s="4" t="s">
        <v>93</v>
      </c>
      <c r="D26" s="3" t="s">
        <v>94</v>
      </c>
      <c r="E26" s="4" t="s">
        <v>72</v>
      </c>
      <c r="F26" s="16" t="n">
        <v>21.5</v>
      </c>
      <c r="G26" s="16" t="n">
        <v>75.24</v>
      </c>
      <c r="H26" s="16" t="n">
        <f aca="false">G26*$H$5+G26</f>
        <v>93.82428</v>
      </c>
      <c r="I26" s="16" t="n">
        <f aca="false">F26*H26</f>
        <v>2017.22202</v>
      </c>
      <c r="J26" s="17" t="n">
        <f aca="false">I26/$I$41</f>
        <v>0.0270088506804555</v>
      </c>
      <c r="K26" s="3" t="s">
        <v>95</v>
      </c>
      <c r="L26" s="3"/>
      <c r="M26" s="3"/>
      <c r="N26" s="3"/>
    </row>
    <row r="27" customFormat="false" ht="56.7" hidden="false" customHeight="true" outlineLevel="0" collapsed="false">
      <c r="A27" s="4" t="s">
        <v>23</v>
      </c>
      <c r="B27" s="4" t="s">
        <v>96</v>
      </c>
      <c r="C27" s="4" t="s">
        <v>97</v>
      </c>
      <c r="D27" s="3" t="s">
        <v>98</v>
      </c>
      <c r="E27" s="4" t="s">
        <v>38</v>
      </c>
      <c r="F27" s="16" t="n">
        <v>6</v>
      </c>
      <c r="G27" s="16" t="n">
        <v>16.67</v>
      </c>
      <c r="H27" s="16" t="n">
        <f aca="false">G27*$H$5+G27</f>
        <v>20.78749</v>
      </c>
      <c r="I27" s="16" t="n">
        <f aca="false">F27*H27</f>
        <v>124.72494</v>
      </c>
      <c r="J27" s="17" t="n">
        <f aca="false">I27/$I$41</f>
        <v>0.00166995861000406</v>
      </c>
      <c r="K27" s="3" t="s">
        <v>99</v>
      </c>
      <c r="L27" s="3"/>
      <c r="M27" s="3"/>
      <c r="N27" s="3"/>
    </row>
    <row r="28" customFormat="false" ht="56.7" hidden="false" customHeight="true" outlineLevel="0" collapsed="false">
      <c r="A28" s="4" t="s">
        <v>23</v>
      </c>
      <c r="B28" s="4" t="s">
        <v>100</v>
      </c>
      <c r="C28" s="4" t="s">
        <v>101</v>
      </c>
      <c r="D28" s="3" t="s">
        <v>102</v>
      </c>
      <c r="E28" s="4" t="s">
        <v>38</v>
      </c>
      <c r="F28" s="16" t="n">
        <v>32</v>
      </c>
      <c r="G28" s="16" t="n">
        <v>21.91</v>
      </c>
      <c r="H28" s="16" t="n">
        <f aca="false">G28*$H$5+G28</f>
        <v>27.32177</v>
      </c>
      <c r="I28" s="16" t="n">
        <f aca="false">F28*H28</f>
        <v>874.29664</v>
      </c>
      <c r="J28" s="17" t="n">
        <f aca="false">I28/$I$41</f>
        <v>0.0117060725919421</v>
      </c>
      <c r="K28" s="3" t="s">
        <v>103</v>
      </c>
      <c r="L28" s="3"/>
      <c r="M28" s="3"/>
      <c r="N28" s="3"/>
    </row>
    <row r="29" customFormat="false" ht="56.7" hidden="false" customHeight="true" outlineLevel="0" collapsed="false">
      <c r="A29" s="4" t="s">
        <v>15</v>
      </c>
      <c r="B29" s="4" t="n">
        <v>97599</v>
      </c>
      <c r="C29" s="4" t="s">
        <v>104</v>
      </c>
      <c r="D29" s="18" t="s">
        <v>105</v>
      </c>
      <c r="E29" s="4" t="s">
        <v>38</v>
      </c>
      <c r="F29" s="16" t="n">
        <v>17</v>
      </c>
      <c r="G29" s="16" t="n">
        <v>21.23</v>
      </c>
      <c r="H29" s="16" t="n">
        <f aca="false">G29*$H$5+G29</f>
        <v>26.47381</v>
      </c>
      <c r="I29" s="16" t="n">
        <f aca="false">F29*H29</f>
        <v>450.05477</v>
      </c>
      <c r="J29" s="17" t="n">
        <f aca="false">I29/$I$41</f>
        <v>0.00602584245087547</v>
      </c>
      <c r="K29" s="3" t="s">
        <v>106</v>
      </c>
      <c r="L29" s="3"/>
      <c r="M29" s="3"/>
      <c r="N29" s="3"/>
    </row>
    <row r="30" customFormat="false" ht="56.7" hidden="false" customHeight="true" outlineLevel="0" collapsed="false">
      <c r="A30" s="5" t="s">
        <v>107</v>
      </c>
      <c r="B30" s="5" t="s">
        <v>60</v>
      </c>
      <c r="C30" s="4" t="s">
        <v>108</v>
      </c>
      <c r="D30" s="3" t="s">
        <v>109</v>
      </c>
      <c r="E30" s="4" t="s">
        <v>38</v>
      </c>
      <c r="F30" s="16" t="n">
        <v>3</v>
      </c>
      <c r="G30" s="16" t="n">
        <v>772.67</v>
      </c>
      <c r="H30" s="16" t="n">
        <f aca="false">G30*$H$5+G30</f>
        <v>963.51949</v>
      </c>
      <c r="I30" s="16" t="n">
        <f aca="false">F30*H30</f>
        <v>2890.55847</v>
      </c>
      <c r="J30" s="17" t="n">
        <f aca="false">I30/$I$41</f>
        <v>0.0387020671623226</v>
      </c>
      <c r="K30" s="3" t="s">
        <v>110</v>
      </c>
      <c r="L30" s="3"/>
      <c r="M30" s="3"/>
      <c r="N30" s="3"/>
    </row>
    <row r="31" customFormat="false" ht="56.7" hidden="false" customHeight="true" outlineLevel="0" collapsed="false">
      <c r="A31" s="4" t="s">
        <v>15</v>
      </c>
      <c r="B31" s="4" t="n">
        <v>100862</v>
      </c>
      <c r="C31" s="4" t="s">
        <v>111</v>
      </c>
      <c r="D31" s="3" t="s">
        <v>112</v>
      </c>
      <c r="E31" s="4" t="s">
        <v>38</v>
      </c>
      <c r="F31" s="16" t="n">
        <v>22</v>
      </c>
      <c r="G31" s="16" t="n">
        <v>40.92</v>
      </c>
      <c r="H31" s="16" t="n">
        <f aca="false">G31*$H$5+G31</f>
        <v>51.02724</v>
      </c>
      <c r="I31" s="16" t="n">
        <f aca="false">F31*H31</f>
        <v>1122.59928</v>
      </c>
      <c r="J31" s="17" t="n">
        <f aca="false">I31/$I$41</f>
        <v>0.0150306292648476</v>
      </c>
      <c r="K31" s="3" t="s">
        <v>113</v>
      </c>
      <c r="L31" s="3"/>
      <c r="M31" s="3"/>
      <c r="N31" s="3"/>
    </row>
    <row r="32" customFormat="false" ht="28.35" hidden="false" customHeight="true" outlineLevel="0" collapsed="false">
      <c r="A32" s="4" t="s">
        <v>23</v>
      </c>
      <c r="B32" s="4" t="s">
        <v>114</v>
      </c>
      <c r="C32" s="4" t="s">
        <v>115</v>
      </c>
      <c r="D32" s="3" t="s">
        <v>116</v>
      </c>
      <c r="E32" s="4" t="s">
        <v>38</v>
      </c>
      <c r="F32" s="16" t="n">
        <v>1</v>
      </c>
      <c r="G32" s="16" t="n">
        <v>3525.1</v>
      </c>
      <c r="H32" s="16" t="n">
        <f aca="false">G32*$H$5+G32</f>
        <v>4395.7997</v>
      </c>
      <c r="I32" s="16" t="n">
        <f aca="false">F32*H32</f>
        <v>4395.7997</v>
      </c>
      <c r="J32" s="17" t="n">
        <f aca="false">I32/$I$41</f>
        <v>0.0588559397732984</v>
      </c>
      <c r="K32" s="3" t="s">
        <v>117</v>
      </c>
      <c r="L32" s="3"/>
      <c r="M32" s="3"/>
      <c r="N32" s="3"/>
    </row>
    <row r="33" customFormat="false" ht="28.35" hidden="false" customHeight="true" outlineLevel="0" collapsed="false">
      <c r="A33" s="4" t="s">
        <v>23</v>
      </c>
      <c r="B33" s="4" t="s">
        <v>118</v>
      </c>
      <c r="C33" s="4" t="s">
        <v>119</v>
      </c>
      <c r="D33" s="18" t="s">
        <v>120</v>
      </c>
      <c r="E33" s="4" t="s">
        <v>38</v>
      </c>
      <c r="F33" s="16" t="n">
        <v>1</v>
      </c>
      <c r="G33" s="16" t="n">
        <v>564.85</v>
      </c>
      <c r="H33" s="16" t="n">
        <f aca="false">G33*$H$5+G33</f>
        <v>704.36795</v>
      </c>
      <c r="I33" s="16" t="n">
        <f aca="false">F33*H33</f>
        <v>704.36795</v>
      </c>
      <c r="J33" s="17" t="n">
        <f aca="false">I33/$I$41</f>
        <v>0.0094308750336012</v>
      </c>
      <c r="K33" s="3" t="s">
        <v>121</v>
      </c>
      <c r="L33" s="3"/>
      <c r="M33" s="3"/>
      <c r="N33" s="3"/>
    </row>
    <row r="34" customFormat="false" ht="28.35" hidden="false" customHeight="true" outlineLevel="0" collapsed="false">
      <c r="A34" s="4" t="s">
        <v>23</v>
      </c>
      <c r="B34" s="4" t="s">
        <v>122</v>
      </c>
      <c r="C34" s="4" t="s">
        <v>123</v>
      </c>
      <c r="D34" s="18" t="s">
        <v>124</v>
      </c>
      <c r="E34" s="4" t="s">
        <v>38</v>
      </c>
      <c r="F34" s="16" t="n">
        <v>1</v>
      </c>
      <c r="G34" s="16" t="n">
        <v>1191.32</v>
      </c>
      <c r="H34" s="16" t="n">
        <f aca="false">G34*$H$5+G34</f>
        <v>1485.57604</v>
      </c>
      <c r="I34" s="16" t="n">
        <f aca="false">F34*H34</f>
        <v>1485.57604</v>
      </c>
      <c r="J34" s="17" t="n">
        <f aca="false">I34/$I$41</f>
        <v>0.0198905727981407</v>
      </c>
      <c r="K34" s="3" t="s">
        <v>125</v>
      </c>
      <c r="L34" s="3"/>
      <c r="M34" s="3"/>
      <c r="N34" s="3"/>
    </row>
    <row r="35" customFormat="false" ht="35.8" hidden="false" customHeight="true" outlineLevel="0" collapsed="false">
      <c r="A35" s="4" t="s">
        <v>23</v>
      </c>
      <c r="B35" s="4" t="s">
        <v>126</v>
      </c>
      <c r="C35" s="4" t="s">
        <v>127</v>
      </c>
      <c r="D35" s="18" t="s">
        <v>128</v>
      </c>
      <c r="E35" s="4" t="s">
        <v>72</v>
      </c>
      <c r="F35" s="16" t="n">
        <v>1.2</v>
      </c>
      <c r="G35" s="16" t="n">
        <v>218.22</v>
      </c>
      <c r="H35" s="16" t="n">
        <f aca="false">G35*$H$5+G35</f>
        <v>272.12034</v>
      </c>
      <c r="I35" s="16" t="n">
        <f aca="false">F35*H35</f>
        <v>326.544408</v>
      </c>
      <c r="J35" s="17" t="n">
        <f aca="false">I35/$I$41</f>
        <v>0.00437214598530396</v>
      </c>
      <c r="K35" s="3" t="s">
        <v>129</v>
      </c>
      <c r="L35" s="3"/>
      <c r="M35" s="3"/>
      <c r="N35" s="3"/>
    </row>
    <row r="36" customFormat="false" ht="28.35" hidden="false" customHeight="true" outlineLevel="0" collapsed="false">
      <c r="A36" s="4" t="s">
        <v>23</v>
      </c>
      <c r="B36" s="4" t="s">
        <v>130</v>
      </c>
      <c r="C36" s="4" t="s">
        <v>131</v>
      </c>
      <c r="D36" s="3" t="s">
        <v>132</v>
      </c>
      <c r="E36" s="4" t="s">
        <v>133</v>
      </c>
      <c r="F36" s="16" t="n">
        <v>7</v>
      </c>
      <c r="G36" s="16" t="n">
        <v>276.7</v>
      </c>
      <c r="H36" s="16" t="n">
        <f aca="false">G36*$H$5+G36</f>
        <v>345.0449</v>
      </c>
      <c r="I36" s="16" t="n">
        <f aca="false">F36*H36</f>
        <v>2415.3143</v>
      </c>
      <c r="J36" s="17" t="n">
        <f aca="false">I36/$I$41</f>
        <v>0.0323389605250636</v>
      </c>
      <c r="K36" s="3" t="s">
        <v>134</v>
      </c>
      <c r="L36" s="3"/>
      <c r="M36" s="3"/>
      <c r="N36" s="3"/>
    </row>
    <row r="37" customFormat="false" ht="28.35" hidden="false" customHeight="true" outlineLevel="0" collapsed="false">
      <c r="A37" s="5" t="s">
        <v>164</v>
      </c>
      <c r="B37" s="4" t="s">
        <v>60</v>
      </c>
      <c r="C37" s="4" t="s">
        <v>135</v>
      </c>
      <c r="D37" s="18" t="s">
        <v>136</v>
      </c>
      <c r="E37" s="4" t="s">
        <v>38</v>
      </c>
      <c r="F37" s="16" t="n">
        <v>1</v>
      </c>
      <c r="G37" s="16" t="n">
        <v>1650.14</v>
      </c>
      <c r="H37" s="16" t="n">
        <f aca="false">G37*$H$5+G37</f>
        <v>2057.72458</v>
      </c>
      <c r="I37" s="16" t="n">
        <f aca="false">F37*H37</f>
        <v>2057.72458</v>
      </c>
      <c r="J37" s="17" t="n">
        <f aca="false">I37/$I$41</f>
        <v>0.0275511447781653</v>
      </c>
      <c r="K37" s="18" t="s">
        <v>165</v>
      </c>
      <c r="L37" s="18"/>
      <c r="M37" s="18"/>
      <c r="N37" s="18"/>
    </row>
    <row r="38" customFormat="false" ht="28.35" hidden="false" customHeight="true" outlineLevel="0" collapsed="false">
      <c r="A38" s="5" t="s">
        <v>23</v>
      </c>
      <c r="B38" s="4" t="s">
        <v>138</v>
      </c>
      <c r="C38" s="4" t="s">
        <v>139</v>
      </c>
      <c r="D38" s="3" t="s">
        <v>140</v>
      </c>
      <c r="E38" s="4" t="s">
        <v>72</v>
      </c>
      <c r="F38" s="16" t="n">
        <v>10</v>
      </c>
      <c r="G38" s="16" t="n">
        <v>47.4</v>
      </c>
      <c r="H38" s="16" t="n">
        <f aca="false">G38*$H$5+G38</f>
        <v>59.1078</v>
      </c>
      <c r="I38" s="16" t="n">
        <f aca="false">F38*H38</f>
        <v>591.078</v>
      </c>
      <c r="J38" s="17" t="n">
        <f aca="false">I38/$I$41</f>
        <v>0.00791402100721779</v>
      </c>
      <c r="K38" s="3" t="s">
        <v>141</v>
      </c>
      <c r="L38" s="3"/>
      <c r="M38" s="3"/>
      <c r="N38" s="3"/>
    </row>
    <row r="39" customFormat="false" ht="28.35" hidden="false" customHeight="true" outlineLevel="0" collapsed="false">
      <c r="A39" s="5" t="s">
        <v>23</v>
      </c>
      <c r="B39" s="4" t="s">
        <v>142</v>
      </c>
      <c r="C39" s="4" t="s">
        <v>143</v>
      </c>
      <c r="D39" s="3" t="s">
        <v>144</v>
      </c>
      <c r="E39" s="4" t="s">
        <v>133</v>
      </c>
      <c r="F39" s="16" t="n">
        <v>5</v>
      </c>
      <c r="G39" s="16" t="n">
        <v>190.94</v>
      </c>
      <c r="H39" s="16" t="n">
        <f aca="false">G39*$H$5+G39</f>
        <v>238.10218</v>
      </c>
      <c r="I39" s="16" t="n">
        <f aca="false">F39*H39</f>
        <v>1190.5109</v>
      </c>
      <c r="J39" s="17" t="n">
        <f aca="false">I39/$I$41</f>
        <v>0.0159399068683351</v>
      </c>
      <c r="K39" s="3" t="s">
        <v>141</v>
      </c>
      <c r="L39" s="3"/>
      <c r="M39" s="3"/>
      <c r="N39" s="3"/>
    </row>
    <row r="40" customFormat="false" ht="28.35" hidden="false" customHeight="true" outlineLevel="0" collapsed="false">
      <c r="A40" s="5" t="s">
        <v>107</v>
      </c>
      <c r="B40" s="4" t="s">
        <v>60</v>
      </c>
      <c r="C40" s="4" t="s">
        <v>145</v>
      </c>
      <c r="D40" s="18" t="s">
        <v>146</v>
      </c>
      <c r="E40" s="4" t="s">
        <v>72</v>
      </c>
      <c r="F40" s="16" t="n">
        <v>50</v>
      </c>
      <c r="G40" s="16" t="n">
        <v>175.66</v>
      </c>
      <c r="H40" s="16" t="n">
        <f aca="false">G40*$H$5+G40</f>
        <v>219.04802</v>
      </c>
      <c r="I40" s="16" t="n">
        <f aca="false">F40*H40</f>
        <v>10952.401</v>
      </c>
      <c r="J40" s="17" t="n">
        <f aca="false">I40/$I$41</f>
        <v>0.146643136089438</v>
      </c>
      <c r="K40" s="3" t="s">
        <v>147</v>
      </c>
      <c r="L40" s="3"/>
      <c r="M40" s="3"/>
      <c r="N40" s="3"/>
    </row>
    <row r="41" customFormat="false" ht="28.35" hidden="false" customHeight="true" outlineLevel="0" collapsed="false">
      <c r="A41" s="7"/>
      <c r="B41" s="7"/>
      <c r="C41" s="8"/>
      <c r="D41" s="9" t="s">
        <v>148</v>
      </c>
      <c r="E41" s="7"/>
      <c r="F41" s="7"/>
      <c r="G41" s="7"/>
      <c r="H41" s="7"/>
      <c r="I41" s="13" t="n">
        <f aca="false">SUM(I6:I40)</f>
        <v>74687.4439</v>
      </c>
      <c r="J41" s="14" t="n">
        <f aca="false">I41/I41</f>
        <v>1</v>
      </c>
      <c r="K41" s="19"/>
      <c r="L41" s="19"/>
      <c r="M41" s="19"/>
      <c r="N41" s="19"/>
    </row>
    <row r="42" customFormat="false" ht="13.8" hidden="false" customHeight="false" outlineLevel="0" collapsed="false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  <row r="43" customFormat="false" ht="13.8" hidden="false" customHeight="false" outlineLevel="0" collapsed="false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customFormat="false" ht="13.8" hidden="false" customHeight="false" outlineLevel="0" collapsed="false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</row>
    <row r="45" customFormat="false" ht="13.8" hidden="false" customHeight="false" outlineLevel="0" collapsed="false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</row>
    <row r="46" customFormat="false" ht="13.8" hidden="false" customHeight="false" outlineLevel="0" collapsed="false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</row>
    <row r="47" customFormat="false" ht="13.8" hidden="false" customHeight="false" outlineLevel="0" collapsed="false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customFormat="false" ht="13.8" hidden="false" customHeight="false" outlineLevel="0" collapsed="false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customFormat="false" ht="13.8" hidden="false" customHeight="false" outlineLevel="0" collapsed="false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customFormat="false" ht="13.8" hidden="false" customHeight="false" outlineLevel="0" collapsed="false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customFormat="false" ht="13.8" hidden="false" customHeight="false" outlineLevel="0" collapsed="false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customFormat="false" ht="13.8" hidden="false" customHeight="false" outlineLevel="0" collapsed="false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customFormat="false" ht="13.8" hidden="false" customHeight="false" outlineLevel="0" collapsed="false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customFormat="false" ht="13.8" hidden="false" customHeight="false" outlineLevel="0" collapsed="false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customFormat="false" ht="13.8" hidden="false" customHeight="false" outlineLevel="0" collapsed="false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</row>
    <row r="56" customFormat="false" ht="13.8" hidden="false" customHeight="false" outlineLevel="0" collapsed="false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customFormat="false" ht="13.8" hidden="false" customHeight="false" outlineLevel="0" collapsed="false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customFormat="false" ht="13.8" hidden="false" customHeight="false" outlineLevel="0" collapsed="false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</row>
    <row r="59" customFormat="false" ht="13.8" hidden="false" customHeight="false" outlineLevel="0" collapsed="false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customFormat="false" ht="13.8" hidden="false" customHeight="false" outlineLevel="0" collapsed="false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</row>
    <row r="61" customFormat="false" ht="13.8" hidden="false" customHeight="false" outlineLevel="0" collapsed="false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</row>
    <row r="62" customFormat="false" ht="13.8" hidden="false" customHeight="false" outlineLevel="0" collapsed="false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</row>
    <row r="63" customFormat="false" ht="13.8" hidden="false" customHeight="false" outlineLevel="0" collapsed="false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</row>
    <row r="64" customFormat="false" ht="13.8" hidden="false" customHeight="false" outlineLevel="0" collapsed="false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customFormat="false" ht="13.8" hidden="false" customHeight="false" outlineLevel="0" collapsed="false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</row>
    <row r="66" customFormat="false" ht="13.8" hidden="false" customHeight="false" outlineLevel="0" collapsed="false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</row>
    <row r="67" customFormat="false" ht="13.8" hidden="false" customHeight="false" outlineLevel="0" collapsed="false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customFormat="false" ht="13.8" hidden="false" customHeight="false" outlineLevel="0" collapsed="false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</row>
    <row r="69" customFormat="false" ht="13.8" hidden="false" customHeight="false" outlineLevel="0" collapsed="false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</row>
    <row r="70" customFormat="false" ht="13.8" hidden="false" customHeight="false" outlineLevel="0" collapsed="false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</row>
    <row r="71" customFormat="false" ht="13.8" hidden="false" customHeight="false" outlineLevel="0" collapsed="false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customFormat="false" ht="13.8" hidden="false" customHeight="false" outlineLevel="0" collapsed="false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customFormat="false" ht="13.8" hidden="false" customHeight="false" outlineLevel="0" collapsed="false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customFormat="false" ht="13.8" hidden="false" customHeight="false" outlineLevel="0" collapsed="false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</row>
    <row r="75" customFormat="false" ht="13.8" hidden="false" customHeight="false" outlineLevel="0" collapsed="false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</row>
    <row r="76" customFormat="false" ht="13.8" hidden="false" customHeight="false" outlineLevel="0" collapsed="false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</row>
    <row r="77" customFormat="false" ht="13.8" hidden="false" customHeight="false" outlineLevel="0" collapsed="false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</row>
    <row r="78" customFormat="false" ht="13.8" hidden="false" customHeight="false" outlineLevel="0" collapsed="false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</row>
    <row r="79" customFormat="false" ht="13.8" hidden="false" customHeight="false" outlineLevel="0" collapsed="false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</row>
    <row r="80" customFormat="false" ht="13.8" hidden="false" customHeight="false" outlineLevel="0" collapsed="false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</row>
    <row r="81" customFormat="false" ht="13.8" hidden="false" customHeight="false" outlineLevel="0" collapsed="false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</row>
    <row r="82" customFormat="false" ht="13.8" hidden="false" customHeight="false" outlineLevel="0" collapsed="false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</row>
    <row r="83" customFormat="false" ht="13.8" hidden="false" customHeight="false" outlineLevel="0" collapsed="false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customFormat="false" ht="13.8" hidden="false" customHeight="false" outlineLevel="0" collapsed="false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customFormat="false" ht="13.8" hidden="false" customHeight="false" outlineLevel="0" collapsed="false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customFormat="false" ht="13.8" hidden="false" customHeight="false" outlineLevel="0" collapsed="false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customFormat="false" ht="13.8" hidden="false" customHeight="false" outlineLevel="0" collapsed="false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customFormat="false" ht="13.8" hidden="false" customHeight="false" outlineLevel="0" collapsed="false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customFormat="false" ht="13.8" hidden="false" customHeight="false" outlineLevel="0" collapsed="false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customFormat="false" ht="13.8" hidden="false" customHeight="false" outlineLevel="0" collapsed="false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customFormat="false" ht="13.8" hidden="false" customHeight="false" outlineLevel="0" collapsed="false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customFormat="false" ht="13.8" hidden="false" customHeight="false" outlineLevel="0" collapsed="false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customFormat="false" ht="13.8" hidden="false" customHeight="false" outlineLevel="0" collapsed="false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customFormat="false" ht="13.8" hidden="false" customHeight="false" outlineLevel="0" collapsed="false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customFormat="false" ht="13.8" hidden="false" customHeight="false" outlineLevel="0" collapsed="false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customFormat="false" ht="13.8" hidden="false" customHeight="false" outlineLevel="0" collapsed="false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customFormat="false" ht="13.8" hidden="false" customHeight="false" outlineLevel="0" collapsed="false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customFormat="false" ht="13.8" hidden="false" customHeight="false" outlineLevel="0" collapsed="false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customFormat="false" ht="13.8" hidden="false" customHeight="false" outlineLevel="0" collapsed="false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customFormat="false" ht="13.8" hidden="false" customHeight="false" outlineLevel="0" collapsed="false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customFormat="false" ht="13.8" hidden="false" customHeight="false" outlineLevel="0" collapsed="false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customFormat="false" ht="13.8" hidden="false" customHeight="false" outlineLevel="0" collapsed="false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customFormat="false" ht="13.8" hidden="false" customHeight="false" outlineLevel="0" collapsed="false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customFormat="false" ht="13.8" hidden="false" customHeight="false" outlineLevel="0" collapsed="false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customFormat="false" ht="13.8" hidden="false" customHeight="false" outlineLevel="0" collapsed="false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customFormat="false" ht="13.8" hidden="false" customHeight="false" outlineLevel="0" collapsed="false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customFormat="false" ht="13.8" hidden="false" customHeight="false" outlineLevel="0" collapsed="false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customFormat="false" ht="13.8" hidden="false" customHeight="false" outlineLevel="0" collapsed="false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customFormat="false" ht="13.8" hidden="false" customHeight="false" outlineLevel="0" collapsed="false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customFormat="false" ht="13.8" hidden="false" customHeight="false" outlineLevel="0" collapsed="false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customFormat="false" ht="13.8" hidden="false" customHeight="false" outlineLevel="0" collapsed="false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customFormat="false" ht="13.8" hidden="false" customHeight="false" outlineLevel="0" collapsed="false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customFormat="false" ht="13.8" hidden="false" customHeight="false" outlineLevel="0" collapsed="false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customFormat="false" ht="13.8" hidden="false" customHeight="false" outlineLevel="0" collapsed="false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customFormat="false" ht="13.8" hidden="false" customHeight="false" outlineLevel="0" collapsed="false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</row>
    <row r="116" customFormat="false" ht="13.8" hidden="false" customHeight="false" outlineLevel="0" collapsed="false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</row>
    <row r="117" customFormat="false" ht="13.8" hidden="false" customHeight="false" outlineLevel="0" collapsed="false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</row>
    <row r="118" customFormat="false" ht="13.8" hidden="false" customHeight="false" outlineLevel="0" collapsed="false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</row>
    <row r="119" customFormat="false" ht="13.8" hidden="false" customHeight="false" outlineLevel="0" collapsed="false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</row>
    <row r="120" customFormat="false" ht="13.8" hidden="false" customHeight="false" outlineLevel="0" collapsed="false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</row>
    <row r="121" customFormat="false" ht="13.8" hidden="false" customHeight="false" outlineLevel="0" collapsed="false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</row>
    <row r="122" customFormat="false" ht="13.8" hidden="false" customHeight="false" outlineLevel="0" collapsed="false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</row>
    <row r="123" customFormat="false" ht="13.8" hidden="false" customHeight="false" outlineLevel="0" collapsed="false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</row>
    <row r="124" customFormat="false" ht="13.8" hidden="false" customHeight="false" outlineLevel="0" collapsed="false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</row>
    <row r="125" customFormat="false" ht="13.8" hidden="false" customHeight="false" outlineLevel="0" collapsed="false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</row>
    <row r="126" customFormat="false" ht="13.8" hidden="false" customHeight="false" outlineLevel="0" collapsed="false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</row>
    <row r="127" customFormat="false" ht="13.8" hidden="false" customHeight="false" outlineLevel="0" collapsed="false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</row>
    <row r="128" customFormat="false" ht="13.8" hidden="false" customHeight="false" outlineLevel="0" collapsed="false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customFormat="false" ht="13.8" hidden="false" customHeight="false" outlineLevel="0" collapsed="false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</sheetData>
  <mergeCells count="41">
    <mergeCell ref="A1:N1"/>
    <mergeCell ref="A2:N2"/>
    <mergeCell ref="A3:N3"/>
    <mergeCell ref="K4:N4"/>
    <mergeCell ref="K5:N5"/>
    <mergeCell ref="K6:N6"/>
    <mergeCell ref="K7:N7"/>
    <mergeCell ref="K8:N8"/>
    <mergeCell ref="K9:N9"/>
    <mergeCell ref="K10:N10"/>
    <mergeCell ref="K11:N11"/>
    <mergeCell ref="K12:N12"/>
    <mergeCell ref="K13:N13"/>
    <mergeCell ref="K14:N14"/>
    <mergeCell ref="K15:N15"/>
    <mergeCell ref="K16:N16"/>
    <mergeCell ref="K17:N17"/>
    <mergeCell ref="K18:N18"/>
    <mergeCell ref="K19:N19"/>
    <mergeCell ref="K20:N20"/>
    <mergeCell ref="K21:N21"/>
    <mergeCell ref="K22:N22"/>
    <mergeCell ref="K23:N23"/>
    <mergeCell ref="K24:N24"/>
    <mergeCell ref="K25:N25"/>
    <mergeCell ref="K26:N26"/>
    <mergeCell ref="K27:N27"/>
    <mergeCell ref="K28:N28"/>
    <mergeCell ref="K29:N29"/>
    <mergeCell ref="K30:N30"/>
    <mergeCell ref="K31:N31"/>
    <mergeCell ref="K32:N32"/>
    <mergeCell ref="K33:N33"/>
    <mergeCell ref="K34:N34"/>
    <mergeCell ref="K35:N35"/>
    <mergeCell ref="K36:N36"/>
    <mergeCell ref="K37:N37"/>
    <mergeCell ref="K38:N38"/>
    <mergeCell ref="K39:N39"/>
    <mergeCell ref="K40:N40"/>
    <mergeCell ref="K41:N4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5:B12 A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11.75"/>
    <col collapsed="false" customWidth="true" hidden="false" outlineLevel="0" max="2" min="2" style="1" width="14.18"/>
    <col collapsed="false" customWidth="true" hidden="false" outlineLevel="0" max="3" min="3" style="1" width="11.75"/>
    <col collapsed="false" customWidth="true" hidden="false" outlineLevel="0" max="4" min="4" style="1" width="61.29"/>
    <col collapsed="false" customWidth="true" hidden="false" outlineLevel="0" max="7" min="5" style="1" width="11.75"/>
    <col collapsed="false" customWidth="true" hidden="false" outlineLevel="0" max="9" min="8" style="1" width="26.01"/>
    <col collapsed="false" customWidth="true" hidden="false" outlineLevel="0" max="13" min="10" style="1" width="11.75"/>
    <col collapsed="false" customWidth="true" hidden="false" outlineLevel="0" max="14" min="14" style="1" width="19.4"/>
  </cols>
  <sheetData>
    <row r="1" customFormat="false" ht="28.35" hidden="false" customHeight="true" outlineLevel="0" collapsed="false">
      <c r="A1" s="2" t="s">
        <v>166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28.35" hidden="false" customHeight="true" outlineLevel="0" collapsed="false">
      <c r="A2" s="3" t="s">
        <v>167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Format="false" ht="28.35" hidden="false" customHeight="true" outlineLevel="0" collapsed="false">
      <c r="A3" s="3" t="s">
        <v>151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false" ht="28.35" hidden="false" customHeight="true" outlineLevel="0" collapsed="false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/>
      <c r="H4" s="5" t="s">
        <v>9</v>
      </c>
      <c r="I4" s="5" t="s">
        <v>10</v>
      </c>
      <c r="J4" s="4" t="s">
        <v>11</v>
      </c>
      <c r="K4" s="5" t="s">
        <v>12</v>
      </c>
      <c r="L4" s="5"/>
      <c r="M4" s="5"/>
      <c r="N4" s="5"/>
    </row>
    <row r="5" customFormat="false" ht="28.35" hidden="false" customHeight="true" outlineLevel="0" collapsed="false">
      <c r="A5" s="7"/>
      <c r="B5" s="7"/>
      <c r="C5" s="8" t="s">
        <v>13</v>
      </c>
      <c r="D5" s="9" t="s">
        <v>14</v>
      </c>
      <c r="E5" s="10"/>
      <c r="F5" s="11"/>
      <c r="G5" s="11"/>
      <c r="H5" s="12" t="n">
        <v>0.247</v>
      </c>
      <c r="I5" s="13"/>
      <c r="J5" s="14"/>
      <c r="K5" s="10"/>
      <c r="L5" s="10"/>
      <c r="M5" s="10"/>
      <c r="N5" s="10"/>
    </row>
    <row r="6" customFormat="false" ht="56.7" hidden="false" customHeight="true" outlineLevel="0" collapsed="false">
      <c r="A6" s="4" t="s">
        <v>15</v>
      </c>
      <c r="B6" s="4" t="n">
        <v>97629</v>
      </c>
      <c r="C6" s="4" t="s">
        <v>16</v>
      </c>
      <c r="D6" s="3" t="s">
        <v>17</v>
      </c>
      <c r="E6" s="4" t="s">
        <v>18</v>
      </c>
      <c r="F6" s="16" t="n">
        <v>0.7</v>
      </c>
      <c r="G6" s="16" t="n">
        <v>90.52</v>
      </c>
      <c r="H6" s="16" t="n">
        <f aca="false">G6*$H$5+G6</f>
        <v>112.87844</v>
      </c>
      <c r="I6" s="16" t="n">
        <f aca="false">F6*H6</f>
        <v>79.014908</v>
      </c>
      <c r="J6" s="17" t="n">
        <f aca="false">I6/$I$47</f>
        <v>0.000620000455597204</v>
      </c>
      <c r="K6" s="3" t="s">
        <v>168</v>
      </c>
      <c r="L6" s="3"/>
      <c r="M6" s="3"/>
      <c r="N6" s="3"/>
    </row>
    <row r="7" customFormat="false" ht="56.7" hidden="false" customHeight="true" outlineLevel="0" collapsed="false">
      <c r="A7" s="4" t="s">
        <v>15</v>
      </c>
      <c r="B7" s="4" t="n">
        <v>96526</v>
      </c>
      <c r="C7" s="4" t="s">
        <v>20</v>
      </c>
      <c r="D7" s="3" t="s">
        <v>21</v>
      </c>
      <c r="E7" s="4" t="s">
        <v>18</v>
      </c>
      <c r="F7" s="16" t="n">
        <v>4.2</v>
      </c>
      <c r="G7" s="16" t="n">
        <v>230.96</v>
      </c>
      <c r="H7" s="16" t="n">
        <f aca="false">G7*$H$5+G7</f>
        <v>288.00712</v>
      </c>
      <c r="I7" s="16" t="n">
        <f aca="false">F7*H7</f>
        <v>1209.629904</v>
      </c>
      <c r="J7" s="17" t="n">
        <f aca="false">I7/$I$47</f>
        <v>0.00949151382399891</v>
      </c>
      <c r="K7" s="3" t="s">
        <v>169</v>
      </c>
      <c r="L7" s="3"/>
      <c r="M7" s="3"/>
      <c r="N7" s="3"/>
    </row>
    <row r="8" customFormat="false" ht="56.7" hidden="false" customHeight="true" outlineLevel="0" collapsed="false">
      <c r="A8" s="4" t="s">
        <v>23</v>
      </c>
      <c r="B8" s="4" t="s">
        <v>24</v>
      </c>
      <c r="C8" s="4" t="s">
        <v>25</v>
      </c>
      <c r="D8" s="3" t="s">
        <v>26</v>
      </c>
      <c r="E8" s="4" t="s">
        <v>18</v>
      </c>
      <c r="F8" s="16" t="n">
        <v>1.61</v>
      </c>
      <c r="G8" s="16" t="n">
        <v>118.14</v>
      </c>
      <c r="H8" s="16" t="n">
        <f aca="false">G8*$H$5+G8</f>
        <v>147.32058</v>
      </c>
      <c r="I8" s="16" t="n">
        <f aca="false">F8*H8</f>
        <v>237.1861338</v>
      </c>
      <c r="J8" s="17" t="n">
        <f aca="false">I8/$I$47</f>
        <v>0.00186111095664807</v>
      </c>
      <c r="K8" s="3" t="s">
        <v>170</v>
      </c>
      <c r="L8" s="3"/>
      <c r="M8" s="3"/>
      <c r="N8" s="3"/>
    </row>
    <row r="9" customFormat="false" ht="56.7" hidden="false" customHeight="true" outlineLevel="0" collapsed="false">
      <c r="A9" s="4" t="s">
        <v>15</v>
      </c>
      <c r="B9" s="4" t="n">
        <v>104737</v>
      </c>
      <c r="C9" s="4" t="s">
        <v>28</v>
      </c>
      <c r="D9" s="18" t="s">
        <v>29</v>
      </c>
      <c r="E9" s="4" t="s">
        <v>18</v>
      </c>
      <c r="F9" s="16" t="n">
        <v>3.5</v>
      </c>
      <c r="G9" s="16" t="n">
        <v>25.03</v>
      </c>
      <c r="H9" s="16" t="n">
        <f aca="false">G9*$H$5+G9</f>
        <v>31.21241</v>
      </c>
      <c r="I9" s="16" t="n">
        <f aca="false">F9*H9</f>
        <v>109.243435</v>
      </c>
      <c r="J9" s="17" t="n">
        <f aca="false">I9/$I$47</f>
        <v>0.000857192410715754</v>
      </c>
      <c r="K9" s="3" t="s">
        <v>171</v>
      </c>
      <c r="L9" s="3"/>
      <c r="M9" s="3"/>
      <c r="N9" s="3"/>
    </row>
    <row r="10" customFormat="false" ht="56.7" hidden="false" customHeight="true" outlineLevel="0" collapsed="false">
      <c r="A10" s="4" t="s">
        <v>15</v>
      </c>
      <c r="B10" s="4" t="n">
        <v>95241</v>
      </c>
      <c r="C10" s="4" t="s">
        <v>31</v>
      </c>
      <c r="D10" s="18" t="s">
        <v>32</v>
      </c>
      <c r="E10" s="4" t="s">
        <v>33</v>
      </c>
      <c r="F10" s="16" t="n">
        <v>7</v>
      </c>
      <c r="G10" s="16" t="n">
        <v>31.37</v>
      </c>
      <c r="H10" s="16" t="n">
        <f aca="false">G10*$H$5+G10</f>
        <v>39.11839</v>
      </c>
      <c r="I10" s="16" t="n">
        <f aca="false">F10*H10</f>
        <v>273.82873</v>
      </c>
      <c r="J10" s="17" t="n">
        <f aca="false">I10/$I$47</f>
        <v>0.00214863171587321</v>
      </c>
      <c r="K10" s="3" t="s">
        <v>172</v>
      </c>
      <c r="L10" s="3"/>
      <c r="M10" s="3"/>
      <c r="N10" s="3"/>
    </row>
    <row r="11" customFormat="false" ht="56.7" hidden="false" customHeight="true" outlineLevel="0" collapsed="false">
      <c r="A11" s="4" t="s">
        <v>23</v>
      </c>
      <c r="B11" s="4" t="s">
        <v>35</v>
      </c>
      <c r="C11" s="4" t="s">
        <v>36</v>
      </c>
      <c r="D11" s="18" t="s">
        <v>37</v>
      </c>
      <c r="E11" s="4" t="s">
        <v>38</v>
      </c>
      <c r="F11" s="16" t="n">
        <v>1</v>
      </c>
      <c r="G11" s="16" t="n">
        <v>756.62</v>
      </c>
      <c r="H11" s="16" t="n">
        <f aca="false">G11*$H$5+G11</f>
        <v>943.50514</v>
      </c>
      <c r="I11" s="16" t="n">
        <f aca="false">F11*H11</f>
        <v>943.50514</v>
      </c>
      <c r="J11" s="17" t="n">
        <f aca="false">I11/$I$47</f>
        <v>0.00740333225039386</v>
      </c>
      <c r="K11" s="3" t="s">
        <v>39</v>
      </c>
      <c r="L11" s="3"/>
      <c r="M11" s="3"/>
      <c r="N11" s="3"/>
    </row>
    <row r="12" customFormat="false" ht="56.7" hidden="false" customHeight="true" outlineLevel="0" collapsed="false">
      <c r="A12" s="4" t="s">
        <v>23</v>
      </c>
      <c r="B12" s="4" t="s">
        <v>40</v>
      </c>
      <c r="C12" s="4" t="s">
        <v>41</v>
      </c>
      <c r="D12" s="18" t="s">
        <v>42</v>
      </c>
      <c r="E12" s="4" t="s">
        <v>38</v>
      </c>
      <c r="F12" s="16" t="n">
        <v>1</v>
      </c>
      <c r="G12" s="16" t="n">
        <v>821.18</v>
      </c>
      <c r="H12" s="16" t="n">
        <f aca="false">G12*$H$5+G12</f>
        <v>1024.01146</v>
      </c>
      <c r="I12" s="16" t="n">
        <f aca="false">F12*H12</f>
        <v>1024.01146</v>
      </c>
      <c r="J12" s="17" t="n">
        <f aca="false">I12/$I$47</f>
        <v>0.0080350352586218</v>
      </c>
      <c r="K12" s="3" t="s">
        <v>43</v>
      </c>
      <c r="L12" s="3"/>
      <c r="M12" s="3"/>
      <c r="N12" s="3"/>
    </row>
    <row r="13" customFormat="false" ht="56.7" hidden="false" customHeight="true" outlineLevel="0" collapsed="false">
      <c r="A13" s="4" t="s">
        <v>23</v>
      </c>
      <c r="B13" s="4" t="s">
        <v>44</v>
      </c>
      <c r="C13" s="4" t="s">
        <v>45</v>
      </c>
      <c r="D13" s="18" t="s">
        <v>46</v>
      </c>
      <c r="E13" s="4" t="s">
        <v>38</v>
      </c>
      <c r="F13" s="16" t="n">
        <v>3</v>
      </c>
      <c r="G13" s="16" t="n">
        <v>104.18</v>
      </c>
      <c r="H13" s="16" t="n">
        <f aca="false">G13*$H$5+G13</f>
        <v>129.91246</v>
      </c>
      <c r="I13" s="16" t="n">
        <f aca="false">F13*H13</f>
        <v>389.73738</v>
      </c>
      <c r="J13" s="17" t="n">
        <f aca="false">I13/$I$47</f>
        <v>0.00305812357793621</v>
      </c>
      <c r="K13" s="3" t="s">
        <v>47</v>
      </c>
      <c r="L13" s="3"/>
      <c r="M13" s="3"/>
      <c r="N13" s="3"/>
    </row>
    <row r="14" customFormat="false" ht="56.7" hidden="false" customHeight="true" outlineLevel="0" collapsed="false">
      <c r="A14" s="4" t="s">
        <v>23</v>
      </c>
      <c r="B14" s="4" t="s">
        <v>48</v>
      </c>
      <c r="C14" s="4" t="s">
        <v>49</v>
      </c>
      <c r="D14" s="18" t="s">
        <v>50</v>
      </c>
      <c r="E14" s="4" t="s">
        <v>38</v>
      </c>
      <c r="F14" s="16" t="n">
        <v>3</v>
      </c>
      <c r="G14" s="16" t="n">
        <v>75.56</v>
      </c>
      <c r="H14" s="16" t="n">
        <f aca="false">G14*$H$5+G14</f>
        <v>94.22332</v>
      </c>
      <c r="I14" s="16" t="n">
        <f aca="false">F14*H14</f>
        <v>282.66996</v>
      </c>
      <c r="J14" s="17" t="n">
        <f aca="false">I14/$I$47</f>
        <v>0.00221800554375946</v>
      </c>
      <c r="K14" s="3" t="s">
        <v>51</v>
      </c>
      <c r="L14" s="3"/>
      <c r="M14" s="3"/>
      <c r="N14" s="3"/>
    </row>
    <row r="15" customFormat="false" ht="56.7" hidden="false" customHeight="true" outlineLevel="0" collapsed="false">
      <c r="A15" s="4" t="s">
        <v>23</v>
      </c>
      <c r="B15" s="4" t="s">
        <v>52</v>
      </c>
      <c r="C15" s="4" t="s">
        <v>53</v>
      </c>
      <c r="D15" s="18" t="s">
        <v>54</v>
      </c>
      <c r="E15" s="4" t="s">
        <v>38</v>
      </c>
      <c r="F15" s="16" t="n">
        <v>3</v>
      </c>
      <c r="G15" s="16" t="n">
        <v>79.54</v>
      </c>
      <c r="H15" s="16" t="n">
        <f aca="false">G15*$H$5+G15</f>
        <v>99.18638</v>
      </c>
      <c r="I15" s="16" t="n">
        <f aca="false">F15*H15</f>
        <v>297.55914</v>
      </c>
      <c r="J15" s="17" t="n">
        <f aca="false">I15/$I$47</f>
        <v>0.00233483537520682</v>
      </c>
      <c r="K15" s="3" t="s">
        <v>55</v>
      </c>
      <c r="L15" s="3"/>
      <c r="M15" s="3"/>
      <c r="N15" s="3"/>
    </row>
    <row r="16" customFormat="false" ht="56.7" hidden="false" customHeight="true" outlineLevel="0" collapsed="false">
      <c r="A16" s="4" t="s">
        <v>23</v>
      </c>
      <c r="B16" s="4" t="s">
        <v>56</v>
      </c>
      <c r="C16" s="4" t="s">
        <v>57</v>
      </c>
      <c r="D16" s="18" t="s">
        <v>58</v>
      </c>
      <c r="E16" s="4" t="s">
        <v>38</v>
      </c>
      <c r="F16" s="16" t="n">
        <v>1</v>
      </c>
      <c r="G16" s="16" t="n">
        <v>6057.43</v>
      </c>
      <c r="H16" s="16" t="n">
        <f aca="false">G16*$H$5+G16</f>
        <v>7553.61521</v>
      </c>
      <c r="I16" s="16" t="n">
        <f aca="false">F16*H16</f>
        <v>7553.61521</v>
      </c>
      <c r="J16" s="17" t="n">
        <f aca="false">I16/$I$47</f>
        <v>0.0592703958043711</v>
      </c>
      <c r="K16" s="3" t="s">
        <v>59</v>
      </c>
      <c r="L16" s="3"/>
      <c r="M16" s="3"/>
      <c r="N16" s="3"/>
    </row>
    <row r="17" customFormat="false" ht="56.7" hidden="false" customHeight="true" outlineLevel="0" collapsed="false">
      <c r="A17" s="4" t="s">
        <v>15</v>
      </c>
      <c r="B17" s="4" t="s">
        <v>60</v>
      </c>
      <c r="C17" s="4" t="s">
        <v>61</v>
      </c>
      <c r="D17" s="18" t="s">
        <v>62</v>
      </c>
      <c r="E17" s="4" t="s">
        <v>38</v>
      </c>
      <c r="F17" s="16" t="n">
        <v>1</v>
      </c>
      <c r="G17" s="16" t="n">
        <v>3403.52</v>
      </c>
      <c r="H17" s="16" t="n">
        <f aca="false">G17*$H$5+G17</f>
        <v>4244.18944</v>
      </c>
      <c r="I17" s="16" t="n">
        <f aca="false">F17*H17</f>
        <v>4244.18944</v>
      </c>
      <c r="J17" s="17" t="n">
        <f aca="false">I17/$I$47</f>
        <v>0.0333025685031594</v>
      </c>
      <c r="K17" s="3" t="s">
        <v>63</v>
      </c>
      <c r="L17" s="3"/>
      <c r="M17" s="3"/>
      <c r="N17" s="3"/>
    </row>
    <row r="18" customFormat="false" ht="56.7" hidden="false" customHeight="true" outlineLevel="0" collapsed="false">
      <c r="A18" s="4" t="s">
        <v>15</v>
      </c>
      <c r="B18" s="4" t="n">
        <v>101875</v>
      </c>
      <c r="C18" s="4" t="s">
        <v>64</v>
      </c>
      <c r="D18" s="18" t="s">
        <v>65</v>
      </c>
      <c r="E18" s="4" t="s">
        <v>38</v>
      </c>
      <c r="F18" s="16" t="n">
        <v>1</v>
      </c>
      <c r="G18" s="16" t="n">
        <v>371.55</v>
      </c>
      <c r="H18" s="16" t="n">
        <f aca="false">G18*$H$5+G18</f>
        <v>463.32285</v>
      </c>
      <c r="I18" s="16" t="n">
        <f aca="false">F18*H18</f>
        <v>463.32285</v>
      </c>
      <c r="J18" s="17" t="n">
        <f aca="false">I18/$I$47</f>
        <v>0.00363552126250144</v>
      </c>
      <c r="K18" s="3" t="s">
        <v>66</v>
      </c>
      <c r="L18" s="3"/>
      <c r="M18" s="3"/>
      <c r="N18" s="3"/>
    </row>
    <row r="19" customFormat="false" ht="56.7" hidden="false" customHeight="true" outlineLevel="0" collapsed="false">
      <c r="A19" s="4" t="s">
        <v>15</v>
      </c>
      <c r="B19" s="4" t="n">
        <v>101892</v>
      </c>
      <c r="C19" s="4" t="s">
        <v>67</v>
      </c>
      <c r="D19" s="18" t="s">
        <v>68</v>
      </c>
      <c r="E19" s="4" t="s">
        <v>38</v>
      </c>
      <c r="F19" s="16" t="n">
        <v>12</v>
      </c>
      <c r="G19" s="16" t="n">
        <v>64.3</v>
      </c>
      <c r="H19" s="16" t="n">
        <f aca="false">G19*$H$5+G19</f>
        <v>80.1821</v>
      </c>
      <c r="I19" s="16" t="n">
        <f aca="false">F19*H19</f>
        <v>962.1852</v>
      </c>
      <c r="J19" s="17" t="n">
        <f aca="false">I19/$I$47</f>
        <v>0.00754990770056818</v>
      </c>
      <c r="K19" s="3" t="s">
        <v>69</v>
      </c>
      <c r="L19" s="3"/>
      <c r="M19" s="3"/>
      <c r="N19" s="3"/>
    </row>
    <row r="20" customFormat="false" ht="56.7" hidden="false" customHeight="true" outlineLevel="0" collapsed="false">
      <c r="A20" s="4" t="s">
        <v>15</v>
      </c>
      <c r="B20" s="4" t="n">
        <v>91926</v>
      </c>
      <c r="C20" s="4" t="s">
        <v>70</v>
      </c>
      <c r="D20" s="3" t="s">
        <v>71</v>
      </c>
      <c r="E20" s="4" t="s">
        <v>72</v>
      </c>
      <c r="F20" s="16" t="n">
        <v>213</v>
      </c>
      <c r="G20" s="16" t="n">
        <v>4.31</v>
      </c>
      <c r="H20" s="16" t="n">
        <f aca="false">G20*$H$5+G20</f>
        <v>5.37457</v>
      </c>
      <c r="I20" s="16" t="n">
        <f aca="false">F20*H20</f>
        <v>1144.78341</v>
      </c>
      <c r="J20" s="17" t="n">
        <f aca="false">I20/$I$47</f>
        <v>0.00898268761839374</v>
      </c>
      <c r="K20" s="3" t="s">
        <v>73</v>
      </c>
      <c r="L20" s="3"/>
      <c r="M20" s="3"/>
      <c r="N20" s="3"/>
    </row>
    <row r="21" customFormat="false" ht="56.7" hidden="false" customHeight="true" outlineLevel="0" collapsed="false">
      <c r="A21" s="4" t="s">
        <v>15</v>
      </c>
      <c r="B21" s="4" t="n">
        <v>91926</v>
      </c>
      <c r="C21" s="4" t="s">
        <v>74</v>
      </c>
      <c r="D21" s="18" t="s">
        <v>75</v>
      </c>
      <c r="E21" s="4" t="s">
        <v>72</v>
      </c>
      <c r="F21" s="16" t="n">
        <v>213</v>
      </c>
      <c r="G21" s="16" t="n">
        <v>4.31</v>
      </c>
      <c r="H21" s="16" t="n">
        <f aca="false">G21*$H$5+G21</f>
        <v>5.37457</v>
      </c>
      <c r="I21" s="16" t="n">
        <f aca="false">F21*H21</f>
        <v>1144.78341</v>
      </c>
      <c r="J21" s="17" t="n">
        <f aca="false">I21/$I$47</f>
        <v>0.00898268761839374</v>
      </c>
      <c r="K21" s="3" t="s">
        <v>73</v>
      </c>
      <c r="L21" s="3"/>
      <c r="M21" s="3"/>
      <c r="N21" s="3"/>
    </row>
    <row r="22" customFormat="false" ht="64.15" hidden="false" customHeight="true" outlineLevel="0" collapsed="false">
      <c r="A22" s="4" t="s">
        <v>23</v>
      </c>
      <c r="B22" s="4" t="s">
        <v>76</v>
      </c>
      <c r="C22" s="4" t="s">
        <v>77</v>
      </c>
      <c r="D22" s="18" t="s">
        <v>78</v>
      </c>
      <c r="E22" s="4" t="s">
        <v>38</v>
      </c>
      <c r="F22" s="16" t="n">
        <v>3</v>
      </c>
      <c r="G22" s="16" t="n">
        <v>2697.96</v>
      </c>
      <c r="H22" s="16" t="n">
        <f aca="false">G22*$H$5+G22</f>
        <v>3364.35612</v>
      </c>
      <c r="I22" s="16" t="n">
        <f aca="false">F22*H22</f>
        <v>10093.06836</v>
      </c>
      <c r="J22" s="17" t="n">
        <f aca="false">I22/$I$47</f>
        <v>0.0791965356913878</v>
      </c>
      <c r="K22" s="3" t="s">
        <v>79</v>
      </c>
      <c r="L22" s="3"/>
      <c r="M22" s="3"/>
      <c r="N22" s="3"/>
    </row>
    <row r="23" customFormat="false" ht="56.7" hidden="false" customHeight="true" outlineLevel="0" collapsed="false">
      <c r="A23" s="4" t="s">
        <v>23</v>
      </c>
      <c r="B23" s="4" t="s">
        <v>80</v>
      </c>
      <c r="C23" s="4" t="s">
        <v>81</v>
      </c>
      <c r="D23" s="18" t="s">
        <v>82</v>
      </c>
      <c r="E23" s="4" t="s">
        <v>38</v>
      </c>
      <c r="F23" s="16" t="n">
        <v>48</v>
      </c>
      <c r="G23" s="16" t="n">
        <v>10.19</v>
      </c>
      <c r="H23" s="16" t="n">
        <f aca="false">G23*$H$5+G23</f>
        <v>12.70693</v>
      </c>
      <c r="I23" s="16" t="n">
        <f aca="false">F23*H23</f>
        <v>609.93264</v>
      </c>
      <c r="J23" s="17" t="n">
        <f aca="false">I23/$I$47</f>
        <v>0.00478591349728086</v>
      </c>
      <c r="K23" s="3" t="s">
        <v>83</v>
      </c>
      <c r="L23" s="3"/>
      <c r="M23" s="3"/>
      <c r="N23" s="3"/>
    </row>
    <row r="24" customFormat="false" ht="56.7" hidden="false" customHeight="true" outlineLevel="0" collapsed="false">
      <c r="A24" s="4" t="s">
        <v>23</v>
      </c>
      <c r="B24" s="4" t="s">
        <v>84</v>
      </c>
      <c r="C24" s="4" t="s">
        <v>85</v>
      </c>
      <c r="D24" s="18" t="s">
        <v>86</v>
      </c>
      <c r="E24" s="4" t="s">
        <v>72</v>
      </c>
      <c r="F24" s="16" t="n">
        <v>71</v>
      </c>
      <c r="G24" s="16" t="n">
        <v>41.68</v>
      </c>
      <c r="H24" s="16" t="n">
        <f aca="false">G24*$H$5+G24</f>
        <v>51.97496</v>
      </c>
      <c r="I24" s="16" t="n">
        <f aca="false">F24*H24</f>
        <v>3690.22216</v>
      </c>
      <c r="J24" s="17" t="n">
        <f aca="false">I24/$I$47</f>
        <v>0.0289557942718214</v>
      </c>
      <c r="K24" s="3" t="s">
        <v>87</v>
      </c>
      <c r="L24" s="3"/>
      <c r="M24" s="3"/>
      <c r="N24" s="3"/>
    </row>
    <row r="25" customFormat="false" ht="72.35" hidden="false" customHeight="true" outlineLevel="0" collapsed="false">
      <c r="A25" s="4" t="s">
        <v>15</v>
      </c>
      <c r="B25" s="4" t="n">
        <v>92367</v>
      </c>
      <c r="C25" s="4" t="s">
        <v>88</v>
      </c>
      <c r="D25" s="18" t="s">
        <v>89</v>
      </c>
      <c r="E25" s="4" t="s">
        <v>90</v>
      </c>
      <c r="F25" s="16" t="n">
        <v>71</v>
      </c>
      <c r="G25" s="16" t="n">
        <v>114.36</v>
      </c>
      <c r="H25" s="16" t="n">
        <f aca="false">G25*$H$5+G25</f>
        <v>142.60692</v>
      </c>
      <c r="I25" s="16" t="n">
        <f aca="false">F25*H25</f>
        <v>10125.09132</v>
      </c>
      <c r="J25" s="17" t="n">
        <f aca="false">I25/$I$47</f>
        <v>0.0794478078916866</v>
      </c>
      <c r="K25" s="3" t="s">
        <v>91</v>
      </c>
      <c r="L25" s="3"/>
      <c r="M25" s="3"/>
      <c r="N25" s="3"/>
    </row>
    <row r="26" customFormat="false" ht="82.8" hidden="false" customHeight="true" outlineLevel="0" collapsed="false">
      <c r="A26" s="4" t="s">
        <v>23</v>
      </c>
      <c r="B26" s="4" t="s">
        <v>92</v>
      </c>
      <c r="C26" s="4" t="s">
        <v>93</v>
      </c>
      <c r="D26" s="3" t="s">
        <v>94</v>
      </c>
      <c r="E26" s="4" t="s">
        <v>72</v>
      </c>
      <c r="F26" s="16" t="n">
        <v>23.35</v>
      </c>
      <c r="G26" s="16" t="n">
        <v>75.24</v>
      </c>
      <c r="H26" s="16" t="n">
        <f aca="false">G26*$H$5+G26</f>
        <v>93.82428</v>
      </c>
      <c r="I26" s="16" t="n">
        <f aca="false">F26*H26</f>
        <v>2190.796938</v>
      </c>
      <c r="J26" s="17" t="n">
        <f aca="false">I26/$I$47</f>
        <v>0.017190364882548</v>
      </c>
      <c r="K26" s="3" t="s">
        <v>95</v>
      </c>
      <c r="L26" s="3"/>
      <c r="M26" s="3"/>
      <c r="N26" s="3"/>
    </row>
    <row r="27" customFormat="false" ht="56.7" hidden="false" customHeight="true" outlineLevel="0" collapsed="false">
      <c r="A27" s="4" t="s">
        <v>23</v>
      </c>
      <c r="B27" s="4" t="s">
        <v>96</v>
      </c>
      <c r="C27" s="4" t="s">
        <v>97</v>
      </c>
      <c r="D27" s="3" t="s">
        <v>98</v>
      </c>
      <c r="E27" s="4" t="s">
        <v>38</v>
      </c>
      <c r="F27" s="16" t="n">
        <v>6</v>
      </c>
      <c r="G27" s="16" t="n">
        <v>16.67</v>
      </c>
      <c r="H27" s="16" t="n">
        <f aca="false">G27*$H$5+G27</f>
        <v>20.78749</v>
      </c>
      <c r="I27" s="16" t="n">
        <f aca="false">F27*H27</f>
        <v>124.72494</v>
      </c>
      <c r="J27" s="17" t="n">
        <f aca="false">I27/$I$47</f>
        <v>0.000978669995089204</v>
      </c>
      <c r="K27" s="3" t="s">
        <v>99</v>
      </c>
      <c r="L27" s="3"/>
      <c r="M27" s="3"/>
      <c r="N27" s="3"/>
    </row>
    <row r="28" customFormat="false" ht="56.7" hidden="false" customHeight="true" outlineLevel="0" collapsed="false">
      <c r="A28" s="4" t="s">
        <v>23</v>
      </c>
      <c r="B28" s="4" t="s">
        <v>100</v>
      </c>
      <c r="C28" s="4" t="s">
        <v>101</v>
      </c>
      <c r="D28" s="3" t="s">
        <v>102</v>
      </c>
      <c r="E28" s="4" t="s">
        <v>38</v>
      </c>
      <c r="F28" s="16" t="n">
        <v>39</v>
      </c>
      <c r="G28" s="16" t="n">
        <v>21.91</v>
      </c>
      <c r="H28" s="16" t="n">
        <f aca="false">G28*$H$5+G28</f>
        <v>27.32177</v>
      </c>
      <c r="I28" s="16" t="n">
        <f aca="false">F28*H28</f>
        <v>1065.54903</v>
      </c>
      <c r="J28" s="17" t="n">
        <f aca="false">I28/$I$47</f>
        <v>0.00836096504802813</v>
      </c>
      <c r="K28" s="3" t="s">
        <v>103</v>
      </c>
      <c r="L28" s="3"/>
      <c r="M28" s="3"/>
      <c r="N28" s="3"/>
    </row>
    <row r="29" customFormat="false" ht="56.7" hidden="false" customHeight="true" outlineLevel="0" collapsed="false">
      <c r="A29" s="4" t="s">
        <v>15</v>
      </c>
      <c r="B29" s="4" t="n">
        <v>97599</v>
      </c>
      <c r="C29" s="4" t="s">
        <v>104</v>
      </c>
      <c r="D29" s="18" t="s">
        <v>105</v>
      </c>
      <c r="E29" s="4" t="s">
        <v>38</v>
      </c>
      <c r="F29" s="16" t="n">
        <v>22</v>
      </c>
      <c r="G29" s="16" t="n">
        <v>21.23</v>
      </c>
      <c r="H29" s="16" t="n">
        <f aca="false">G29*$H$5+G29</f>
        <v>26.47381</v>
      </c>
      <c r="I29" s="16" t="n">
        <f aca="false">F29*H29</f>
        <v>582.42382</v>
      </c>
      <c r="J29" s="17" t="n">
        <f aca="false">I29/$I$47</f>
        <v>0.00457006206665031</v>
      </c>
      <c r="K29" s="3" t="s">
        <v>106</v>
      </c>
      <c r="L29" s="3"/>
      <c r="M29" s="3"/>
      <c r="N29" s="3"/>
    </row>
    <row r="30" customFormat="false" ht="56.7" hidden="false" customHeight="true" outlineLevel="0" collapsed="false">
      <c r="A30" s="5" t="s">
        <v>107</v>
      </c>
      <c r="B30" s="5" t="s">
        <v>60</v>
      </c>
      <c r="C30" s="4" t="s">
        <v>108</v>
      </c>
      <c r="D30" s="3" t="s">
        <v>109</v>
      </c>
      <c r="E30" s="4" t="s">
        <v>38</v>
      </c>
      <c r="F30" s="16" t="n">
        <v>2</v>
      </c>
      <c r="G30" s="16" t="n">
        <v>772.67</v>
      </c>
      <c r="H30" s="16" t="n">
        <f aca="false">G30*$H$5+G30</f>
        <v>963.51949</v>
      </c>
      <c r="I30" s="16" t="n">
        <f aca="false">F30*H30</f>
        <v>1927.03898</v>
      </c>
      <c r="J30" s="17" t="n">
        <f aca="false">I30/$I$47</f>
        <v>0.0151207547511613</v>
      </c>
      <c r="K30" s="3" t="s">
        <v>110</v>
      </c>
      <c r="L30" s="3"/>
      <c r="M30" s="3"/>
      <c r="N30" s="3"/>
    </row>
    <row r="31" customFormat="false" ht="56.7" hidden="false" customHeight="true" outlineLevel="0" collapsed="false">
      <c r="A31" s="4" t="s">
        <v>15</v>
      </c>
      <c r="B31" s="4" t="n">
        <v>100862</v>
      </c>
      <c r="C31" s="4" t="s">
        <v>111</v>
      </c>
      <c r="D31" s="3" t="s">
        <v>112</v>
      </c>
      <c r="E31" s="4" t="s">
        <v>38</v>
      </c>
      <c r="F31" s="16" t="n">
        <v>24</v>
      </c>
      <c r="G31" s="16" t="n">
        <v>40.92</v>
      </c>
      <c r="H31" s="16" t="n">
        <f aca="false">G31*$H$5+G31</f>
        <v>51.02724</v>
      </c>
      <c r="I31" s="16" t="n">
        <f aca="false">F31*H31</f>
        <v>1224.65376</v>
      </c>
      <c r="J31" s="17" t="n">
        <f aca="false">I31/$I$47</f>
        <v>0.00960940040769052</v>
      </c>
      <c r="K31" s="3" t="s">
        <v>113</v>
      </c>
      <c r="L31" s="3"/>
      <c r="M31" s="3"/>
      <c r="N31" s="3"/>
    </row>
    <row r="32" customFormat="false" ht="56.7" hidden="false" customHeight="true" outlineLevel="0" collapsed="false">
      <c r="A32" s="4" t="s">
        <v>23</v>
      </c>
      <c r="B32" s="4" t="s">
        <v>114</v>
      </c>
      <c r="C32" s="4" t="s">
        <v>115</v>
      </c>
      <c r="D32" s="3" t="s">
        <v>116</v>
      </c>
      <c r="E32" s="4" t="s">
        <v>38</v>
      </c>
      <c r="F32" s="16" t="n">
        <v>1</v>
      </c>
      <c r="G32" s="16" t="n">
        <v>3525.1</v>
      </c>
      <c r="H32" s="16" t="n">
        <f aca="false">G32*$H$5+G32</f>
        <v>4395.7997</v>
      </c>
      <c r="I32" s="16" t="n">
        <f aca="false">F32*H32</f>
        <v>4395.7997</v>
      </c>
      <c r="J32" s="17" t="n">
        <f aca="false">I32/$I$47</f>
        <v>0.034492197557378</v>
      </c>
      <c r="K32" s="3" t="s">
        <v>117</v>
      </c>
      <c r="L32" s="3"/>
      <c r="M32" s="3"/>
      <c r="N32" s="3"/>
    </row>
    <row r="33" customFormat="false" ht="56.7" hidden="false" customHeight="true" outlineLevel="0" collapsed="false">
      <c r="A33" s="4" t="s">
        <v>23</v>
      </c>
      <c r="B33" s="4" t="s">
        <v>118</v>
      </c>
      <c r="C33" s="4" t="s">
        <v>119</v>
      </c>
      <c r="D33" s="18" t="s">
        <v>120</v>
      </c>
      <c r="E33" s="4" t="s">
        <v>38</v>
      </c>
      <c r="F33" s="16" t="n">
        <v>1</v>
      </c>
      <c r="G33" s="16" t="n">
        <v>564.85</v>
      </c>
      <c r="H33" s="16" t="n">
        <f aca="false">G33*$H$5+G33</f>
        <v>704.36795</v>
      </c>
      <c r="I33" s="16" t="n">
        <f aca="false">F33*H33</f>
        <v>704.36795</v>
      </c>
      <c r="J33" s="17" t="n">
        <f aca="false">I33/$I$47</f>
        <v>0.0055269120848444</v>
      </c>
      <c r="K33" s="3" t="s">
        <v>121</v>
      </c>
      <c r="L33" s="3"/>
      <c r="M33" s="3"/>
      <c r="N33" s="3"/>
    </row>
    <row r="34" customFormat="false" ht="56.7" hidden="false" customHeight="true" outlineLevel="0" collapsed="false">
      <c r="A34" s="4" t="s">
        <v>23</v>
      </c>
      <c r="B34" s="4" t="s">
        <v>122</v>
      </c>
      <c r="C34" s="4" t="s">
        <v>123</v>
      </c>
      <c r="D34" s="18" t="s">
        <v>124</v>
      </c>
      <c r="E34" s="4" t="s">
        <v>38</v>
      </c>
      <c r="F34" s="16" t="n">
        <v>1</v>
      </c>
      <c r="G34" s="16" t="n">
        <v>1191.32</v>
      </c>
      <c r="H34" s="16" t="n">
        <f aca="false">G34*$H$5+G34</f>
        <v>1485.57604</v>
      </c>
      <c r="I34" s="16" t="n">
        <f aca="false">F34*H34</f>
        <v>1485.57604</v>
      </c>
      <c r="J34" s="17" t="n">
        <f aca="false">I34/$I$47</f>
        <v>0.01165676003349</v>
      </c>
      <c r="K34" s="3" t="s">
        <v>125</v>
      </c>
      <c r="L34" s="3"/>
      <c r="M34" s="3"/>
      <c r="N34" s="3"/>
    </row>
    <row r="35" customFormat="false" ht="56.7" hidden="false" customHeight="true" outlineLevel="0" collapsed="false">
      <c r="A35" s="4" t="s">
        <v>23</v>
      </c>
      <c r="B35" s="4" t="s">
        <v>126</v>
      </c>
      <c r="C35" s="4" t="s">
        <v>127</v>
      </c>
      <c r="D35" s="18" t="s">
        <v>128</v>
      </c>
      <c r="E35" s="4" t="s">
        <v>72</v>
      </c>
      <c r="F35" s="16" t="n">
        <v>80</v>
      </c>
      <c r="G35" s="16" t="n">
        <v>218.22</v>
      </c>
      <c r="H35" s="16" t="n">
        <f aca="false">G35*$H$5+G35</f>
        <v>272.12034</v>
      </c>
      <c r="I35" s="16" t="n">
        <f aca="false">F35*H35</f>
        <v>21769.6272</v>
      </c>
      <c r="J35" s="17" t="n">
        <f aca="false">I35/$I$47</f>
        <v>0.170818129436805</v>
      </c>
      <c r="K35" s="3" t="s">
        <v>129</v>
      </c>
      <c r="L35" s="3"/>
      <c r="M35" s="3"/>
      <c r="N35" s="3"/>
    </row>
    <row r="36" customFormat="false" ht="56.7" hidden="false" customHeight="true" outlineLevel="0" collapsed="false">
      <c r="A36" s="4" t="s">
        <v>23</v>
      </c>
      <c r="B36" s="4" t="s">
        <v>130</v>
      </c>
      <c r="C36" s="4" t="s">
        <v>131</v>
      </c>
      <c r="D36" s="3" t="s">
        <v>132</v>
      </c>
      <c r="E36" s="4" t="s">
        <v>133</v>
      </c>
      <c r="F36" s="16" t="n">
        <v>5</v>
      </c>
      <c r="G36" s="16" t="n">
        <v>276.7</v>
      </c>
      <c r="H36" s="16" t="n">
        <f aca="false">G36*$H$5+G36</f>
        <v>345.0449</v>
      </c>
      <c r="I36" s="16" t="n">
        <f aca="false">F36*H36</f>
        <v>1725.2245</v>
      </c>
      <c r="J36" s="17" t="n">
        <f aca="false">I36/$I$47</f>
        <v>0.0135371919436704</v>
      </c>
      <c r="K36" s="3" t="s">
        <v>134</v>
      </c>
      <c r="L36" s="3"/>
      <c r="M36" s="3"/>
      <c r="N36" s="3"/>
    </row>
    <row r="37" customFormat="false" ht="56.7" hidden="false" customHeight="true" outlineLevel="0" collapsed="false">
      <c r="A37" s="4" t="s">
        <v>23</v>
      </c>
      <c r="B37" s="4" t="s">
        <v>173</v>
      </c>
      <c r="C37" s="4" t="s">
        <v>135</v>
      </c>
      <c r="D37" s="18" t="s">
        <v>174</v>
      </c>
      <c r="E37" s="4" t="s">
        <v>175</v>
      </c>
      <c r="F37" s="16" t="n">
        <v>1</v>
      </c>
      <c r="G37" s="16" t="n">
        <v>5385.74</v>
      </c>
      <c r="H37" s="16" t="n">
        <f aca="false">G37*$H$5+G37</f>
        <v>6716.01778</v>
      </c>
      <c r="I37" s="16" t="n">
        <f aca="false">F37*H37</f>
        <v>6716.01778</v>
      </c>
      <c r="J37" s="17" t="n">
        <f aca="false">I37/$I$47</f>
        <v>0.0526980817771619</v>
      </c>
      <c r="K37" s="3" t="s">
        <v>176</v>
      </c>
      <c r="L37" s="3"/>
      <c r="M37" s="3"/>
      <c r="N37" s="3"/>
    </row>
    <row r="38" customFormat="false" ht="56.7" hidden="false" customHeight="true" outlineLevel="0" collapsed="false">
      <c r="A38" s="4" t="s">
        <v>15</v>
      </c>
      <c r="B38" s="4" t="n">
        <v>99059</v>
      </c>
      <c r="C38" s="4" t="s">
        <v>139</v>
      </c>
      <c r="D38" s="3" t="s">
        <v>177</v>
      </c>
      <c r="E38" s="4" t="s">
        <v>33</v>
      </c>
      <c r="F38" s="16" t="n">
        <v>6.25</v>
      </c>
      <c r="G38" s="16" t="n">
        <v>69.55</v>
      </c>
      <c r="H38" s="16" t="n">
        <f aca="false">G38*$H$5+G38</f>
        <v>86.72885</v>
      </c>
      <c r="I38" s="16" t="n">
        <f aca="false">F38*H38</f>
        <v>542.0553125</v>
      </c>
      <c r="J38" s="17" t="n">
        <f aca="false">I38/$I$47</f>
        <v>0.00425330547380862</v>
      </c>
      <c r="K38" s="3" t="s">
        <v>178</v>
      </c>
      <c r="L38" s="3"/>
      <c r="M38" s="3"/>
      <c r="N38" s="3"/>
    </row>
    <row r="39" customFormat="false" ht="64.9" hidden="false" customHeight="true" outlineLevel="0" collapsed="false">
      <c r="A39" s="4" t="s">
        <v>15</v>
      </c>
      <c r="B39" s="4" t="n">
        <v>100896</v>
      </c>
      <c r="C39" s="4" t="s">
        <v>143</v>
      </c>
      <c r="D39" s="3" t="s">
        <v>179</v>
      </c>
      <c r="E39" s="4" t="s">
        <v>72</v>
      </c>
      <c r="F39" s="16" t="n">
        <v>11.05</v>
      </c>
      <c r="G39" s="16" t="n">
        <v>58.39</v>
      </c>
      <c r="H39" s="16" t="n">
        <f aca="false">G39*$H$5+G39</f>
        <v>72.81233</v>
      </c>
      <c r="I39" s="16" t="n">
        <f aca="false">F39*H39</f>
        <v>804.5762465</v>
      </c>
      <c r="J39" s="17" t="n">
        <f aca="false">I39/$I$47</f>
        <v>0.00631320914013705</v>
      </c>
      <c r="K39" s="3" t="s">
        <v>180</v>
      </c>
      <c r="L39" s="3"/>
      <c r="M39" s="3"/>
      <c r="N39" s="3"/>
    </row>
    <row r="40" customFormat="false" ht="28.35" hidden="false" customHeight="true" outlineLevel="0" collapsed="false">
      <c r="A40" s="4" t="s">
        <v>15</v>
      </c>
      <c r="B40" s="4" t="n">
        <v>94966</v>
      </c>
      <c r="C40" s="4" t="s">
        <v>145</v>
      </c>
      <c r="D40" s="3" t="s">
        <v>181</v>
      </c>
      <c r="E40" s="4" t="s">
        <v>18</v>
      </c>
      <c r="F40" s="16" t="n">
        <v>5</v>
      </c>
      <c r="G40" s="16" t="n">
        <v>415.96</v>
      </c>
      <c r="H40" s="16" t="n">
        <f aca="false">G40*$H$5+G40</f>
        <v>518.70212</v>
      </c>
      <c r="I40" s="16" t="n">
        <f aca="false">F40*H40</f>
        <v>2593.5106</v>
      </c>
      <c r="J40" s="17" t="n">
        <f aca="false">I40/$I$47</f>
        <v>0.020350308496166</v>
      </c>
      <c r="K40" s="21" t="s">
        <v>182</v>
      </c>
      <c r="L40" s="21"/>
      <c r="M40" s="21"/>
      <c r="N40" s="21"/>
    </row>
    <row r="41" customFormat="false" ht="26.85" hidden="false" customHeight="true" outlineLevel="0" collapsed="false">
      <c r="A41" s="4" t="s">
        <v>15</v>
      </c>
      <c r="B41" s="4" t="n">
        <v>92760</v>
      </c>
      <c r="C41" s="4" t="s">
        <v>183</v>
      </c>
      <c r="D41" s="3" t="s">
        <v>184</v>
      </c>
      <c r="E41" s="4" t="s">
        <v>185</v>
      </c>
      <c r="F41" s="16" t="n">
        <v>900</v>
      </c>
      <c r="G41" s="16" t="n">
        <v>12.94</v>
      </c>
      <c r="H41" s="16" t="n">
        <f aca="false">G41*$H$5+G41</f>
        <v>16.13618</v>
      </c>
      <c r="I41" s="16" t="n">
        <f aca="false">F41*H41</f>
        <v>14522.562</v>
      </c>
      <c r="J41" s="17" t="n">
        <f aca="false">I41/$I$47</f>
        <v>0.113953117004688</v>
      </c>
      <c r="K41" s="21" t="s">
        <v>182</v>
      </c>
      <c r="L41" s="21"/>
      <c r="M41" s="21"/>
      <c r="N41" s="21"/>
    </row>
    <row r="42" customFormat="false" ht="64.9" hidden="false" customHeight="true" outlineLevel="0" collapsed="false">
      <c r="A42" s="4" t="s">
        <v>15</v>
      </c>
      <c r="B42" s="4" t="n">
        <v>101963</v>
      </c>
      <c r="C42" s="4" t="s">
        <v>186</v>
      </c>
      <c r="D42" s="3" t="s">
        <v>187</v>
      </c>
      <c r="E42" s="4" t="s">
        <v>33</v>
      </c>
      <c r="F42" s="16" t="n">
        <v>6.25</v>
      </c>
      <c r="G42" s="16" t="n">
        <v>178.75</v>
      </c>
      <c r="H42" s="16" t="n">
        <f aca="false">G42*$H$5+G42</f>
        <v>222.90125</v>
      </c>
      <c r="I42" s="16" t="n">
        <f aca="false">F42*H42</f>
        <v>1393.1328125</v>
      </c>
      <c r="J42" s="17" t="n">
        <f aca="false">I42/$I$47</f>
        <v>0.0109313925728726</v>
      </c>
      <c r="K42" s="3" t="s">
        <v>188</v>
      </c>
      <c r="L42" s="3"/>
      <c r="M42" s="3"/>
      <c r="N42" s="3"/>
    </row>
    <row r="43" customFormat="false" ht="28.35" hidden="false" customHeight="true" outlineLevel="0" collapsed="false">
      <c r="A43" s="5" t="s">
        <v>107</v>
      </c>
      <c r="B43" s="4" t="s">
        <v>60</v>
      </c>
      <c r="C43" s="4" t="s">
        <v>189</v>
      </c>
      <c r="D43" s="3" t="s">
        <v>136</v>
      </c>
      <c r="E43" s="4" t="s">
        <v>38</v>
      </c>
      <c r="F43" s="16" t="n">
        <v>1</v>
      </c>
      <c r="G43" s="16" t="n">
        <v>4862.95</v>
      </c>
      <c r="H43" s="16" t="n">
        <f aca="false">G43*$H$5+G43</f>
        <v>6064.09865</v>
      </c>
      <c r="I43" s="16" t="n">
        <f aca="false">F43*H43</f>
        <v>6064.09865</v>
      </c>
      <c r="J43" s="17" t="n">
        <f aca="false">I43/$I$47</f>
        <v>0.0475827159829938</v>
      </c>
      <c r="K43" s="3" t="s">
        <v>190</v>
      </c>
      <c r="L43" s="3"/>
      <c r="M43" s="3"/>
      <c r="N43" s="3"/>
    </row>
    <row r="44" customFormat="false" ht="28.35" hidden="false" customHeight="true" outlineLevel="0" collapsed="false">
      <c r="A44" s="5" t="s">
        <v>23</v>
      </c>
      <c r="B44" s="4" t="s">
        <v>138</v>
      </c>
      <c r="C44" s="4" t="s">
        <v>191</v>
      </c>
      <c r="D44" s="3" t="s">
        <v>140</v>
      </c>
      <c r="E44" s="4" t="s">
        <v>72</v>
      </c>
      <c r="F44" s="16" t="n">
        <v>10</v>
      </c>
      <c r="G44" s="16" t="n">
        <v>47.4</v>
      </c>
      <c r="H44" s="16" t="n">
        <f aca="false">G44*$H$5+G44</f>
        <v>59.1078</v>
      </c>
      <c r="I44" s="16" t="n">
        <f aca="false">F44*H44</f>
        <v>591.078</v>
      </c>
      <c r="J44" s="17" t="n">
        <f aca="false">I44/$I$47</f>
        <v>0.00463796818308621</v>
      </c>
      <c r="K44" s="3" t="s">
        <v>141</v>
      </c>
      <c r="L44" s="3"/>
      <c r="M44" s="3"/>
      <c r="N44" s="3"/>
    </row>
    <row r="45" customFormat="false" ht="28.35" hidden="false" customHeight="true" outlineLevel="0" collapsed="false">
      <c r="A45" s="5" t="s">
        <v>23</v>
      </c>
      <c r="B45" s="4" t="s">
        <v>142</v>
      </c>
      <c r="C45" s="4" t="s">
        <v>192</v>
      </c>
      <c r="D45" s="3" t="s">
        <v>144</v>
      </c>
      <c r="E45" s="4" t="s">
        <v>133</v>
      </c>
      <c r="F45" s="16" t="n">
        <v>5</v>
      </c>
      <c r="G45" s="16" t="n">
        <v>190.94</v>
      </c>
      <c r="H45" s="16" t="n">
        <f aca="false">G45*$H$5+G45</f>
        <v>238.10218</v>
      </c>
      <c r="I45" s="16" t="n">
        <f aca="false">F45*H45</f>
        <v>1190.5109</v>
      </c>
      <c r="J45" s="17" t="n">
        <f aca="false">I45/$I$47</f>
        <v>0.00934149414428777</v>
      </c>
      <c r="K45" s="3" t="s">
        <v>141</v>
      </c>
      <c r="L45" s="3"/>
      <c r="M45" s="3"/>
      <c r="N45" s="3"/>
    </row>
    <row r="46" customFormat="false" ht="28.35" hidden="false" customHeight="true" outlineLevel="0" collapsed="false">
      <c r="A46" s="5" t="s">
        <v>107</v>
      </c>
      <c r="B46" s="4" t="s">
        <v>60</v>
      </c>
      <c r="C46" s="4" t="s">
        <v>193</v>
      </c>
      <c r="D46" s="18" t="s">
        <v>146</v>
      </c>
      <c r="E46" s="4" t="s">
        <v>72</v>
      </c>
      <c r="F46" s="16" t="n">
        <v>50</v>
      </c>
      <c r="G46" s="16" t="n">
        <v>175.66</v>
      </c>
      <c r="H46" s="16" t="n">
        <f aca="false">G46*$H$5+G46</f>
        <v>219.04802</v>
      </c>
      <c r="I46" s="16" t="n">
        <f aca="false">F46*H46</f>
        <v>10952.401</v>
      </c>
      <c r="J46" s="17" t="n">
        <f aca="false">I46/$I$47</f>
        <v>0.085939397789127</v>
      </c>
      <c r="K46" s="3" t="s">
        <v>147</v>
      </c>
      <c r="L46" s="3"/>
      <c r="M46" s="3"/>
      <c r="N46" s="3"/>
    </row>
    <row r="47" customFormat="false" ht="28.35" hidden="false" customHeight="true" outlineLevel="0" collapsed="false">
      <c r="A47" s="7"/>
      <c r="B47" s="7"/>
      <c r="C47" s="8"/>
      <c r="D47" s="9" t="s">
        <v>148</v>
      </c>
      <c r="E47" s="7"/>
      <c r="F47" s="7"/>
      <c r="G47" s="7"/>
      <c r="H47" s="7"/>
      <c r="I47" s="13" t="n">
        <f aca="false">SUM(I6:I46)</f>
        <v>127443.3063503</v>
      </c>
      <c r="J47" s="14" t="n">
        <f aca="false">I47/I47</f>
        <v>1</v>
      </c>
      <c r="K47" s="19"/>
      <c r="L47" s="19"/>
      <c r="M47" s="19"/>
      <c r="N47" s="19"/>
    </row>
    <row r="48" customFormat="false" ht="13.8" hidden="false" customHeight="false" outlineLevel="0" collapsed="false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customFormat="false" ht="13.8" hidden="false" customHeight="false" outlineLevel="0" collapsed="false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customFormat="false" ht="13.8" hidden="false" customHeight="false" outlineLevel="0" collapsed="false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customFormat="false" ht="13.8" hidden="false" customHeight="false" outlineLevel="0" collapsed="false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customFormat="false" ht="13.8" hidden="false" customHeight="false" outlineLevel="0" collapsed="false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customFormat="false" ht="13.8" hidden="false" customHeight="false" outlineLevel="0" collapsed="false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customFormat="false" ht="13.8" hidden="false" customHeight="false" outlineLevel="0" collapsed="false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customFormat="false" ht="13.8" hidden="false" customHeight="false" outlineLevel="0" collapsed="false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</row>
    <row r="56" customFormat="false" ht="13.8" hidden="false" customHeight="false" outlineLevel="0" collapsed="false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customFormat="false" ht="13.8" hidden="false" customHeight="false" outlineLevel="0" collapsed="false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customFormat="false" ht="13.8" hidden="false" customHeight="false" outlineLevel="0" collapsed="false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</row>
    <row r="59" customFormat="false" ht="13.8" hidden="false" customHeight="false" outlineLevel="0" collapsed="false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customFormat="false" ht="13.8" hidden="false" customHeight="false" outlineLevel="0" collapsed="false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</row>
    <row r="61" customFormat="false" ht="13.8" hidden="false" customHeight="false" outlineLevel="0" collapsed="false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</row>
    <row r="62" customFormat="false" ht="13.8" hidden="false" customHeight="false" outlineLevel="0" collapsed="false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</row>
    <row r="63" customFormat="false" ht="13.8" hidden="false" customHeight="false" outlineLevel="0" collapsed="false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</row>
    <row r="64" customFormat="false" ht="13.8" hidden="false" customHeight="false" outlineLevel="0" collapsed="false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customFormat="false" ht="13.8" hidden="false" customHeight="false" outlineLevel="0" collapsed="false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</row>
    <row r="66" customFormat="false" ht="13.8" hidden="false" customHeight="false" outlineLevel="0" collapsed="false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</row>
    <row r="67" customFormat="false" ht="13.8" hidden="false" customHeight="false" outlineLevel="0" collapsed="false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customFormat="false" ht="13.8" hidden="false" customHeight="false" outlineLevel="0" collapsed="false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</row>
    <row r="69" customFormat="false" ht="13.8" hidden="false" customHeight="false" outlineLevel="0" collapsed="false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</row>
    <row r="70" customFormat="false" ht="13.8" hidden="false" customHeight="false" outlineLevel="0" collapsed="false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</row>
    <row r="71" customFormat="false" ht="13.8" hidden="false" customHeight="false" outlineLevel="0" collapsed="false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customFormat="false" ht="13.8" hidden="false" customHeight="false" outlineLevel="0" collapsed="false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customFormat="false" ht="13.8" hidden="false" customHeight="false" outlineLevel="0" collapsed="false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customFormat="false" ht="13.8" hidden="false" customHeight="false" outlineLevel="0" collapsed="false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</row>
    <row r="75" customFormat="false" ht="13.8" hidden="false" customHeight="false" outlineLevel="0" collapsed="false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</row>
    <row r="76" customFormat="false" ht="13.8" hidden="false" customHeight="false" outlineLevel="0" collapsed="false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</row>
    <row r="77" customFormat="false" ht="13.8" hidden="false" customHeight="false" outlineLevel="0" collapsed="false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</row>
    <row r="78" customFormat="false" ht="13.8" hidden="false" customHeight="false" outlineLevel="0" collapsed="false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</row>
    <row r="79" customFormat="false" ht="13.8" hidden="false" customHeight="false" outlineLevel="0" collapsed="false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</row>
    <row r="80" customFormat="false" ht="13.8" hidden="false" customHeight="false" outlineLevel="0" collapsed="false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</row>
    <row r="81" customFormat="false" ht="13.8" hidden="false" customHeight="false" outlineLevel="0" collapsed="false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</row>
    <row r="82" customFormat="false" ht="13.8" hidden="false" customHeight="false" outlineLevel="0" collapsed="false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</row>
    <row r="83" customFormat="false" ht="13.8" hidden="false" customHeight="false" outlineLevel="0" collapsed="false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customFormat="false" ht="13.8" hidden="false" customHeight="false" outlineLevel="0" collapsed="false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customFormat="false" ht="13.8" hidden="false" customHeight="false" outlineLevel="0" collapsed="false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customFormat="false" ht="13.8" hidden="false" customHeight="false" outlineLevel="0" collapsed="false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customFormat="false" ht="13.8" hidden="false" customHeight="false" outlineLevel="0" collapsed="false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customFormat="false" ht="13.8" hidden="false" customHeight="false" outlineLevel="0" collapsed="false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customFormat="false" ht="13.8" hidden="false" customHeight="false" outlineLevel="0" collapsed="false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customFormat="false" ht="13.8" hidden="false" customHeight="false" outlineLevel="0" collapsed="false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customFormat="false" ht="13.8" hidden="false" customHeight="false" outlineLevel="0" collapsed="false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customFormat="false" ht="13.8" hidden="false" customHeight="false" outlineLevel="0" collapsed="false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customFormat="false" ht="13.8" hidden="false" customHeight="false" outlineLevel="0" collapsed="false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customFormat="false" ht="13.8" hidden="false" customHeight="false" outlineLevel="0" collapsed="false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customFormat="false" ht="13.8" hidden="false" customHeight="false" outlineLevel="0" collapsed="false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customFormat="false" ht="13.8" hidden="false" customHeight="false" outlineLevel="0" collapsed="false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customFormat="false" ht="13.8" hidden="false" customHeight="false" outlineLevel="0" collapsed="false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customFormat="false" ht="13.8" hidden="false" customHeight="false" outlineLevel="0" collapsed="false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customFormat="false" ht="13.8" hidden="false" customHeight="false" outlineLevel="0" collapsed="false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customFormat="false" ht="13.8" hidden="false" customHeight="false" outlineLevel="0" collapsed="false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customFormat="false" ht="13.8" hidden="false" customHeight="false" outlineLevel="0" collapsed="false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customFormat="false" ht="13.8" hidden="false" customHeight="false" outlineLevel="0" collapsed="false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customFormat="false" ht="13.8" hidden="false" customHeight="false" outlineLevel="0" collapsed="false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customFormat="false" ht="13.8" hidden="false" customHeight="false" outlineLevel="0" collapsed="false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customFormat="false" ht="13.8" hidden="false" customHeight="false" outlineLevel="0" collapsed="false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customFormat="false" ht="13.8" hidden="false" customHeight="false" outlineLevel="0" collapsed="false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customFormat="false" ht="13.8" hidden="false" customHeight="false" outlineLevel="0" collapsed="false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customFormat="false" ht="13.8" hidden="false" customHeight="false" outlineLevel="0" collapsed="false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customFormat="false" ht="13.8" hidden="false" customHeight="false" outlineLevel="0" collapsed="false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customFormat="false" ht="13.8" hidden="false" customHeight="false" outlineLevel="0" collapsed="false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customFormat="false" ht="13.8" hidden="false" customHeight="false" outlineLevel="0" collapsed="false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customFormat="false" ht="13.8" hidden="false" customHeight="false" outlineLevel="0" collapsed="false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customFormat="false" ht="13.8" hidden="false" customHeight="false" outlineLevel="0" collapsed="false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customFormat="false" ht="13.8" hidden="false" customHeight="false" outlineLevel="0" collapsed="false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customFormat="false" ht="13.8" hidden="false" customHeight="false" outlineLevel="0" collapsed="false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</row>
    <row r="116" customFormat="false" ht="13.8" hidden="false" customHeight="false" outlineLevel="0" collapsed="false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</row>
    <row r="117" customFormat="false" ht="13.8" hidden="false" customHeight="false" outlineLevel="0" collapsed="false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</row>
    <row r="118" customFormat="false" ht="13.8" hidden="false" customHeight="false" outlineLevel="0" collapsed="false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</row>
    <row r="119" customFormat="false" ht="13.8" hidden="false" customHeight="false" outlineLevel="0" collapsed="false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</row>
    <row r="120" customFormat="false" ht="13.8" hidden="false" customHeight="false" outlineLevel="0" collapsed="false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</row>
    <row r="121" customFormat="false" ht="13.8" hidden="false" customHeight="false" outlineLevel="0" collapsed="false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</row>
    <row r="122" customFormat="false" ht="13.8" hidden="false" customHeight="false" outlineLevel="0" collapsed="false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</row>
    <row r="123" customFormat="false" ht="13.8" hidden="false" customHeight="false" outlineLevel="0" collapsed="false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</row>
    <row r="124" customFormat="false" ht="13.8" hidden="false" customHeight="false" outlineLevel="0" collapsed="false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</row>
    <row r="125" customFormat="false" ht="13.8" hidden="false" customHeight="false" outlineLevel="0" collapsed="false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</row>
    <row r="126" customFormat="false" ht="13.8" hidden="false" customHeight="false" outlineLevel="0" collapsed="false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</row>
    <row r="127" customFormat="false" ht="13.8" hidden="false" customHeight="false" outlineLevel="0" collapsed="false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</row>
    <row r="128" customFormat="false" ht="13.8" hidden="false" customHeight="false" outlineLevel="0" collapsed="false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customFormat="false" ht="13.8" hidden="false" customHeight="false" outlineLevel="0" collapsed="false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</sheetData>
  <mergeCells count="47">
    <mergeCell ref="A1:N1"/>
    <mergeCell ref="A2:N2"/>
    <mergeCell ref="A3:N3"/>
    <mergeCell ref="K4:N4"/>
    <mergeCell ref="K5:N5"/>
    <mergeCell ref="K6:N6"/>
    <mergeCell ref="K7:N7"/>
    <mergeCell ref="K8:N8"/>
    <mergeCell ref="K9:N9"/>
    <mergeCell ref="K10:N10"/>
    <mergeCell ref="K11:N11"/>
    <mergeCell ref="K12:N12"/>
    <mergeCell ref="K13:N13"/>
    <mergeCell ref="K14:N14"/>
    <mergeCell ref="K15:N15"/>
    <mergeCell ref="K16:N16"/>
    <mergeCell ref="K17:N17"/>
    <mergeCell ref="K18:N18"/>
    <mergeCell ref="K19:N19"/>
    <mergeCell ref="K20:N20"/>
    <mergeCell ref="K21:N21"/>
    <mergeCell ref="K22:N22"/>
    <mergeCell ref="K23:N23"/>
    <mergeCell ref="K24:N24"/>
    <mergeCell ref="K25:N25"/>
    <mergeCell ref="K26:N26"/>
    <mergeCell ref="K27:N27"/>
    <mergeCell ref="K28:N28"/>
    <mergeCell ref="K29:N29"/>
    <mergeCell ref="K30:N30"/>
    <mergeCell ref="K31:N31"/>
    <mergeCell ref="K32:N32"/>
    <mergeCell ref="K33:N33"/>
    <mergeCell ref="K34:N34"/>
    <mergeCell ref="K35:N35"/>
    <mergeCell ref="K36:N36"/>
    <mergeCell ref="K37:N37"/>
    <mergeCell ref="K38:N38"/>
    <mergeCell ref="K39:N39"/>
    <mergeCell ref="K40:N40"/>
    <mergeCell ref="K41:N41"/>
    <mergeCell ref="K42:N42"/>
    <mergeCell ref="K43:N43"/>
    <mergeCell ref="K44:N44"/>
    <mergeCell ref="K45:N45"/>
    <mergeCell ref="K46:N46"/>
    <mergeCell ref="K47:N4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5:B12 A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11.75"/>
    <col collapsed="false" customWidth="true" hidden="false" outlineLevel="0" max="2" min="2" style="1" width="14.18"/>
    <col collapsed="false" customWidth="true" hidden="false" outlineLevel="0" max="3" min="3" style="1" width="11.75"/>
    <col collapsed="false" customWidth="true" hidden="false" outlineLevel="0" max="4" min="4" style="1" width="61.29"/>
    <col collapsed="false" customWidth="true" hidden="false" outlineLevel="0" max="7" min="5" style="1" width="11.75"/>
    <col collapsed="false" customWidth="true" hidden="false" outlineLevel="0" max="9" min="8" style="1" width="26.01"/>
    <col collapsed="false" customWidth="true" hidden="false" outlineLevel="0" max="13" min="10" style="1" width="11.75"/>
    <col collapsed="false" customWidth="true" hidden="false" outlineLevel="0" max="14" min="14" style="1" width="19.4"/>
  </cols>
  <sheetData>
    <row r="1" customFormat="false" ht="28.35" hidden="false" customHeight="true" outlineLevel="0" collapsed="false">
      <c r="A1" s="2" t="s">
        <v>194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28.35" hidden="false" customHeight="true" outlineLevel="0" collapsed="false">
      <c r="A2" s="3" t="s">
        <v>195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Format="false" ht="28.35" hidden="false" customHeight="true" outlineLevel="0" collapsed="false">
      <c r="A3" s="3" t="s">
        <v>151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false" ht="28.35" hidden="false" customHeight="true" outlineLevel="0" collapsed="false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/>
      <c r="H4" s="5" t="s">
        <v>9</v>
      </c>
      <c r="I4" s="5" t="s">
        <v>10</v>
      </c>
      <c r="J4" s="4" t="s">
        <v>11</v>
      </c>
      <c r="K4" s="5" t="s">
        <v>12</v>
      </c>
      <c r="L4" s="5"/>
      <c r="M4" s="5"/>
      <c r="N4" s="5"/>
    </row>
    <row r="5" customFormat="false" ht="28.35" hidden="false" customHeight="true" outlineLevel="0" collapsed="false">
      <c r="A5" s="7"/>
      <c r="B5" s="7"/>
      <c r="C5" s="8" t="s">
        <v>13</v>
      </c>
      <c r="D5" s="9" t="s">
        <v>14</v>
      </c>
      <c r="E5" s="10"/>
      <c r="F5" s="11"/>
      <c r="G5" s="11"/>
      <c r="H5" s="12" t="n">
        <v>0.247</v>
      </c>
      <c r="I5" s="13"/>
      <c r="J5" s="14"/>
      <c r="K5" s="10"/>
      <c r="L5" s="10"/>
      <c r="M5" s="10"/>
      <c r="N5" s="10"/>
    </row>
    <row r="6" customFormat="false" ht="56.7" hidden="false" customHeight="true" outlineLevel="0" collapsed="false">
      <c r="A6" s="4" t="s">
        <v>15</v>
      </c>
      <c r="B6" s="4" t="n">
        <v>97629</v>
      </c>
      <c r="C6" s="4" t="s">
        <v>16</v>
      </c>
      <c r="D6" s="3" t="s">
        <v>17</v>
      </c>
      <c r="E6" s="4" t="s">
        <v>18</v>
      </c>
      <c r="F6" s="16" t="n">
        <v>2.55</v>
      </c>
      <c r="G6" s="16" t="n">
        <v>90.52</v>
      </c>
      <c r="H6" s="16" t="n">
        <f aca="false">G6*$H$5+G6</f>
        <v>112.87844</v>
      </c>
      <c r="I6" s="16" t="n">
        <f aca="false">F6*H6</f>
        <v>287.840022</v>
      </c>
      <c r="J6" s="17" t="n">
        <f aca="false">I6/$I$53</f>
        <v>0.00184171405743631</v>
      </c>
      <c r="K6" s="3" t="s">
        <v>196</v>
      </c>
      <c r="L6" s="3"/>
      <c r="M6" s="3"/>
      <c r="N6" s="3"/>
    </row>
    <row r="7" customFormat="false" ht="56.7" hidden="false" customHeight="true" outlineLevel="0" collapsed="false">
      <c r="A7" s="4" t="s">
        <v>15</v>
      </c>
      <c r="B7" s="4" t="n">
        <v>96526</v>
      </c>
      <c r="C7" s="4" t="s">
        <v>20</v>
      </c>
      <c r="D7" s="3" t="s">
        <v>21</v>
      </c>
      <c r="E7" s="4" t="s">
        <v>18</v>
      </c>
      <c r="F7" s="16" t="n">
        <v>15.12</v>
      </c>
      <c r="G7" s="16" t="n">
        <v>230.96</v>
      </c>
      <c r="H7" s="16" t="n">
        <f aca="false">G7*$H$5+G7</f>
        <v>288.00712</v>
      </c>
      <c r="I7" s="16" t="n">
        <f aca="false">F7*H7</f>
        <v>4354.6676544</v>
      </c>
      <c r="J7" s="17" t="n">
        <f aca="false">I7/$I$53</f>
        <v>0.0278628822317547</v>
      </c>
      <c r="K7" s="3" t="s">
        <v>197</v>
      </c>
      <c r="L7" s="3"/>
      <c r="M7" s="3"/>
      <c r="N7" s="3"/>
    </row>
    <row r="8" customFormat="false" ht="56.7" hidden="false" customHeight="true" outlineLevel="0" collapsed="false">
      <c r="A8" s="4" t="s">
        <v>23</v>
      </c>
      <c r="B8" s="4" t="s">
        <v>24</v>
      </c>
      <c r="C8" s="4" t="s">
        <v>25</v>
      </c>
      <c r="D8" s="3" t="s">
        <v>26</v>
      </c>
      <c r="E8" s="4" t="s">
        <v>18</v>
      </c>
      <c r="F8" s="16" t="n">
        <v>5.87</v>
      </c>
      <c r="G8" s="16" t="n">
        <v>118.14</v>
      </c>
      <c r="H8" s="16" t="n">
        <f aca="false">G8*$H$5+G8</f>
        <v>147.32058</v>
      </c>
      <c r="I8" s="16" t="n">
        <f aca="false">F8*H8</f>
        <v>864.7718046</v>
      </c>
      <c r="J8" s="17" t="n">
        <f aca="false">I8/$I$53</f>
        <v>0.00553315128987305</v>
      </c>
      <c r="K8" s="3" t="s">
        <v>198</v>
      </c>
      <c r="L8" s="3"/>
      <c r="M8" s="3"/>
      <c r="N8" s="3"/>
    </row>
    <row r="9" customFormat="false" ht="56.7" hidden="false" customHeight="true" outlineLevel="0" collapsed="false">
      <c r="A9" s="4" t="s">
        <v>15</v>
      </c>
      <c r="B9" s="4" t="n">
        <v>104737</v>
      </c>
      <c r="C9" s="4" t="s">
        <v>28</v>
      </c>
      <c r="D9" s="18" t="s">
        <v>29</v>
      </c>
      <c r="E9" s="4" t="s">
        <v>18</v>
      </c>
      <c r="F9" s="16" t="n">
        <v>12.6</v>
      </c>
      <c r="G9" s="16" t="n">
        <v>25.03</v>
      </c>
      <c r="H9" s="16" t="n">
        <f aca="false">G9*$H$5+G9</f>
        <v>31.21241</v>
      </c>
      <c r="I9" s="16" t="n">
        <f aca="false">F9*H9</f>
        <v>393.276366</v>
      </c>
      <c r="J9" s="17" t="n">
        <f aca="false">I9/$I$53</f>
        <v>0.00251633739702698</v>
      </c>
      <c r="K9" s="3" t="s">
        <v>199</v>
      </c>
      <c r="L9" s="3"/>
      <c r="M9" s="3"/>
      <c r="N9" s="3"/>
    </row>
    <row r="10" customFormat="false" ht="56.7" hidden="false" customHeight="true" outlineLevel="0" collapsed="false">
      <c r="A10" s="4" t="s">
        <v>15</v>
      </c>
      <c r="B10" s="4" t="n">
        <v>95241</v>
      </c>
      <c r="C10" s="4" t="s">
        <v>31</v>
      </c>
      <c r="D10" s="18" t="s">
        <v>32</v>
      </c>
      <c r="E10" s="4" t="s">
        <v>33</v>
      </c>
      <c r="F10" s="16" t="n">
        <v>25.2</v>
      </c>
      <c r="G10" s="16" t="n">
        <v>31.37</v>
      </c>
      <c r="H10" s="16" t="n">
        <f aca="false">G10*$H$5+G10</f>
        <v>39.11839</v>
      </c>
      <c r="I10" s="16" t="n">
        <f aca="false">F10*H10</f>
        <v>985.783428</v>
      </c>
      <c r="J10" s="17" t="n">
        <f aca="false">I10/$I$53</f>
        <v>0.00630743141388225</v>
      </c>
      <c r="K10" s="3" t="s">
        <v>200</v>
      </c>
      <c r="L10" s="3"/>
      <c r="M10" s="3"/>
      <c r="N10" s="3"/>
    </row>
    <row r="11" customFormat="false" ht="56.7" hidden="false" customHeight="true" outlineLevel="0" collapsed="false">
      <c r="A11" s="4" t="s">
        <v>23</v>
      </c>
      <c r="B11" s="4" t="s">
        <v>35</v>
      </c>
      <c r="C11" s="4" t="s">
        <v>36</v>
      </c>
      <c r="D11" s="18" t="s">
        <v>37</v>
      </c>
      <c r="E11" s="4" t="s">
        <v>38</v>
      </c>
      <c r="F11" s="16" t="n">
        <v>1</v>
      </c>
      <c r="G11" s="16" t="n">
        <v>756.62</v>
      </c>
      <c r="H11" s="16" t="n">
        <f aca="false">G11*$H$5+G11</f>
        <v>943.50514</v>
      </c>
      <c r="I11" s="16" t="n">
        <f aca="false">F11*H11</f>
        <v>943.50514</v>
      </c>
      <c r="J11" s="17" t="n">
        <f aca="false">I11/$I$53</f>
        <v>0.00603691824204146</v>
      </c>
      <c r="K11" s="3" t="s">
        <v>39</v>
      </c>
      <c r="L11" s="3"/>
      <c r="M11" s="3"/>
      <c r="N11" s="3"/>
    </row>
    <row r="12" customFormat="false" ht="56.7" hidden="false" customHeight="true" outlineLevel="0" collapsed="false">
      <c r="A12" s="4" t="s">
        <v>23</v>
      </c>
      <c r="B12" s="4" t="s">
        <v>40</v>
      </c>
      <c r="C12" s="4" t="s">
        <v>41</v>
      </c>
      <c r="D12" s="18" t="s">
        <v>42</v>
      </c>
      <c r="E12" s="4" t="s">
        <v>38</v>
      </c>
      <c r="F12" s="16" t="n">
        <v>1</v>
      </c>
      <c r="G12" s="16" t="n">
        <v>821.18</v>
      </c>
      <c r="H12" s="16" t="n">
        <f aca="false">G12*$H$5+G12</f>
        <v>1024.01146</v>
      </c>
      <c r="I12" s="16" t="n">
        <f aca="false">F12*H12</f>
        <v>1024.01146</v>
      </c>
      <c r="J12" s="17" t="n">
        <f aca="false">I12/$I$53</f>
        <v>0.00655202944939284</v>
      </c>
      <c r="K12" s="3" t="s">
        <v>43</v>
      </c>
      <c r="L12" s="3"/>
      <c r="M12" s="3"/>
      <c r="N12" s="3"/>
    </row>
    <row r="13" customFormat="false" ht="56.7" hidden="false" customHeight="true" outlineLevel="0" collapsed="false">
      <c r="A13" s="4" t="s">
        <v>23</v>
      </c>
      <c r="B13" s="4" t="s">
        <v>44</v>
      </c>
      <c r="C13" s="4" t="s">
        <v>45</v>
      </c>
      <c r="D13" s="18" t="s">
        <v>46</v>
      </c>
      <c r="E13" s="4" t="s">
        <v>38</v>
      </c>
      <c r="F13" s="16" t="n">
        <v>4</v>
      </c>
      <c r="G13" s="16" t="n">
        <v>104.18</v>
      </c>
      <c r="H13" s="16" t="n">
        <f aca="false">G13*$H$5+G13</f>
        <v>129.91246</v>
      </c>
      <c r="I13" s="16" t="n">
        <f aca="false">F13*H13</f>
        <v>519.64984</v>
      </c>
      <c r="J13" s="17" t="n">
        <f aca="false">I13/$I$53</f>
        <v>0.00332492475724078</v>
      </c>
      <c r="K13" s="3" t="s">
        <v>47</v>
      </c>
      <c r="L13" s="3"/>
      <c r="M13" s="3"/>
      <c r="N13" s="3"/>
    </row>
    <row r="14" customFormat="false" ht="56.7" hidden="false" customHeight="true" outlineLevel="0" collapsed="false">
      <c r="A14" s="4" t="s">
        <v>23</v>
      </c>
      <c r="B14" s="4" t="s">
        <v>48</v>
      </c>
      <c r="C14" s="4" t="s">
        <v>49</v>
      </c>
      <c r="D14" s="18" t="s">
        <v>50</v>
      </c>
      <c r="E14" s="4" t="s">
        <v>38</v>
      </c>
      <c r="F14" s="16" t="n">
        <v>4</v>
      </c>
      <c r="G14" s="16" t="n">
        <v>75.56</v>
      </c>
      <c r="H14" s="16" t="n">
        <f aca="false">G14*$H$5+G14</f>
        <v>94.22332</v>
      </c>
      <c r="I14" s="16" t="n">
        <f aca="false">F14*H14</f>
        <v>376.89328</v>
      </c>
      <c r="J14" s="17" t="n">
        <f aca="false">I14/$I$53</f>
        <v>0.00241151194717905</v>
      </c>
      <c r="K14" s="3" t="s">
        <v>51</v>
      </c>
      <c r="L14" s="3"/>
      <c r="M14" s="3"/>
      <c r="N14" s="3"/>
    </row>
    <row r="15" customFormat="false" ht="56.7" hidden="false" customHeight="true" outlineLevel="0" collapsed="false">
      <c r="A15" s="4" t="s">
        <v>23</v>
      </c>
      <c r="B15" s="4" t="s">
        <v>52</v>
      </c>
      <c r="C15" s="4" t="s">
        <v>53</v>
      </c>
      <c r="D15" s="18" t="s">
        <v>54</v>
      </c>
      <c r="E15" s="4" t="s">
        <v>38</v>
      </c>
      <c r="F15" s="16" t="n">
        <v>4</v>
      </c>
      <c r="G15" s="16" t="n">
        <v>79.54</v>
      </c>
      <c r="H15" s="16" t="n">
        <f aca="false">G15*$H$5+G15</f>
        <v>99.18638</v>
      </c>
      <c r="I15" s="16" t="n">
        <f aca="false">F15*H15</f>
        <v>396.74552</v>
      </c>
      <c r="J15" s="17" t="n">
        <f aca="false">I15/$I$53</f>
        <v>0.00253853441342802</v>
      </c>
      <c r="K15" s="3" t="s">
        <v>55</v>
      </c>
      <c r="L15" s="3"/>
      <c r="M15" s="3"/>
      <c r="N15" s="3"/>
    </row>
    <row r="16" customFormat="false" ht="56.7" hidden="false" customHeight="true" outlineLevel="0" collapsed="false">
      <c r="A16" s="4" t="s">
        <v>23</v>
      </c>
      <c r="B16" s="4" t="s">
        <v>56</v>
      </c>
      <c r="C16" s="4" t="s">
        <v>57</v>
      </c>
      <c r="D16" s="18" t="s">
        <v>58</v>
      </c>
      <c r="E16" s="4" t="s">
        <v>38</v>
      </c>
      <c r="F16" s="16" t="n">
        <v>1</v>
      </c>
      <c r="G16" s="16" t="n">
        <v>6057.43</v>
      </c>
      <c r="H16" s="16" t="n">
        <f aca="false">G16*$H$5+G16</f>
        <v>7553.61521</v>
      </c>
      <c r="I16" s="16" t="n">
        <f aca="false">F16*H16</f>
        <v>7553.61521</v>
      </c>
      <c r="J16" s="17" t="n">
        <f aca="false">I16/$I$53</f>
        <v>0.0483310111639782</v>
      </c>
      <c r="K16" s="3" t="s">
        <v>59</v>
      </c>
      <c r="L16" s="3"/>
      <c r="M16" s="3"/>
      <c r="N16" s="3"/>
    </row>
    <row r="17" customFormat="false" ht="56.7" hidden="false" customHeight="true" outlineLevel="0" collapsed="false">
      <c r="A17" s="4" t="s">
        <v>15</v>
      </c>
      <c r="B17" s="4" t="s">
        <v>60</v>
      </c>
      <c r="C17" s="4" t="s">
        <v>61</v>
      </c>
      <c r="D17" s="18" t="s">
        <v>62</v>
      </c>
      <c r="E17" s="4" t="s">
        <v>38</v>
      </c>
      <c r="F17" s="16" t="n">
        <v>1</v>
      </c>
      <c r="G17" s="16" t="n">
        <v>3403.52</v>
      </c>
      <c r="H17" s="16" t="n">
        <f aca="false">G17*$H$5+G17</f>
        <v>4244.18944</v>
      </c>
      <c r="I17" s="16" t="n">
        <f aca="false">F17*H17</f>
        <v>4244.18944</v>
      </c>
      <c r="J17" s="17" t="n">
        <f aca="false">I17/$I$53</f>
        <v>0.0271559990155599</v>
      </c>
      <c r="K17" s="3" t="s">
        <v>63</v>
      </c>
      <c r="L17" s="3"/>
      <c r="M17" s="3"/>
      <c r="N17" s="3"/>
    </row>
    <row r="18" customFormat="false" ht="56.7" hidden="false" customHeight="true" outlineLevel="0" collapsed="false">
      <c r="A18" s="4" t="s">
        <v>15</v>
      </c>
      <c r="B18" s="4" t="n">
        <v>101875</v>
      </c>
      <c r="C18" s="4" t="s">
        <v>64</v>
      </c>
      <c r="D18" s="18" t="s">
        <v>65</v>
      </c>
      <c r="E18" s="4" t="s">
        <v>38</v>
      </c>
      <c r="F18" s="16" t="n">
        <v>1</v>
      </c>
      <c r="G18" s="16" t="n">
        <v>371.55</v>
      </c>
      <c r="H18" s="16" t="n">
        <f aca="false">G18*$H$5+G18</f>
        <v>463.32285</v>
      </c>
      <c r="I18" s="16" t="n">
        <f aca="false">F18*H18</f>
        <v>463.32285</v>
      </c>
      <c r="J18" s="17" t="n">
        <f aca="false">I18/$I$53</f>
        <v>0.0029645224456537</v>
      </c>
      <c r="K18" s="3" t="s">
        <v>66</v>
      </c>
      <c r="L18" s="3"/>
      <c r="M18" s="3"/>
      <c r="N18" s="3"/>
    </row>
    <row r="19" customFormat="false" ht="56.7" hidden="false" customHeight="true" outlineLevel="0" collapsed="false">
      <c r="A19" s="4" t="s">
        <v>15</v>
      </c>
      <c r="B19" s="4" t="n">
        <v>101892</v>
      </c>
      <c r="C19" s="4" t="s">
        <v>67</v>
      </c>
      <c r="D19" s="18" t="s">
        <v>68</v>
      </c>
      <c r="E19" s="4" t="s">
        <v>38</v>
      </c>
      <c r="F19" s="16" t="n">
        <v>12</v>
      </c>
      <c r="G19" s="16" t="n">
        <v>64.3</v>
      </c>
      <c r="H19" s="16" t="n">
        <f aca="false">G19*$H$5+G19</f>
        <v>80.1821</v>
      </c>
      <c r="I19" s="16" t="n">
        <f aca="false">F19*H19</f>
        <v>962.1852</v>
      </c>
      <c r="J19" s="17" t="n">
        <f aca="false">I19/$I$53</f>
        <v>0.00615644063804709</v>
      </c>
      <c r="K19" s="3" t="s">
        <v>69</v>
      </c>
      <c r="L19" s="3"/>
      <c r="M19" s="3"/>
      <c r="N19" s="3"/>
    </row>
    <row r="20" customFormat="false" ht="56.7" hidden="false" customHeight="true" outlineLevel="0" collapsed="false">
      <c r="A20" s="4" t="s">
        <v>15</v>
      </c>
      <c r="B20" s="4" t="n">
        <v>91926</v>
      </c>
      <c r="C20" s="4" t="s">
        <v>70</v>
      </c>
      <c r="D20" s="3" t="s">
        <v>71</v>
      </c>
      <c r="E20" s="4" t="s">
        <v>72</v>
      </c>
      <c r="F20" s="16" t="n">
        <v>450</v>
      </c>
      <c r="G20" s="16" t="n">
        <v>4.31</v>
      </c>
      <c r="H20" s="16" t="n">
        <f aca="false">G20*$H$5+G20</f>
        <v>5.37457</v>
      </c>
      <c r="I20" s="16" t="n">
        <f aca="false">F20*H20</f>
        <v>2418.5565</v>
      </c>
      <c r="J20" s="17" t="n">
        <f aca="false">I20/$I$53</f>
        <v>0.0154748789754955</v>
      </c>
      <c r="K20" s="3" t="s">
        <v>73</v>
      </c>
      <c r="L20" s="3"/>
      <c r="M20" s="3"/>
      <c r="N20" s="3"/>
    </row>
    <row r="21" customFormat="false" ht="56.7" hidden="false" customHeight="true" outlineLevel="0" collapsed="false">
      <c r="A21" s="4" t="s">
        <v>15</v>
      </c>
      <c r="B21" s="4" t="n">
        <v>91926</v>
      </c>
      <c r="C21" s="4" t="s">
        <v>74</v>
      </c>
      <c r="D21" s="18" t="s">
        <v>75</v>
      </c>
      <c r="E21" s="4" t="s">
        <v>72</v>
      </c>
      <c r="F21" s="16" t="n">
        <v>450</v>
      </c>
      <c r="G21" s="16" t="n">
        <v>4.31</v>
      </c>
      <c r="H21" s="16" t="n">
        <f aca="false">G21*$H$5+G21</f>
        <v>5.37457</v>
      </c>
      <c r="I21" s="16" t="n">
        <f aca="false">F21*H21</f>
        <v>2418.5565</v>
      </c>
      <c r="J21" s="17" t="n">
        <f aca="false">I21/$I$53</f>
        <v>0.0154748789754955</v>
      </c>
      <c r="K21" s="3" t="s">
        <v>73</v>
      </c>
      <c r="L21" s="3"/>
      <c r="M21" s="3"/>
      <c r="N21" s="3"/>
    </row>
    <row r="22" customFormat="false" ht="64.15" hidden="false" customHeight="true" outlineLevel="0" collapsed="false">
      <c r="A22" s="4" t="s">
        <v>23</v>
      </c>
      <c r="B22" s="4" t="s">
        <v>76</v>
      </c>
      <c r="C22" s="4" t="s">
        <v>77</v>
      </c>
      <c r="D22" s="18" t="s">
        <v>78</v>
      </c>
      <c r="E22" s="4" t="s">
        <v>38</v>
      </c>
      <c r="F22" s="16" t="n">
        <v>4</v>
      </c>
      <c r="G22" s="16" t="n">
        <v>2697.96</v>
      </c>
      <c r="H22" s="16" t="n">
        <f aca="false">G22*$H$5+G22</f>
        <v>3364.35612</v>
      </c>
      <c r="I22" s="16" t="n">
        <f aca="false">F22*H22</f>
        <v>13457.42448</v>
      </c>
      <c r="J22" s="17" t="n">
        <f aca="false">I22/$I$53</f>
        <v>0.0861059128243936</v>
      </c>
      <c r="K22" s="3" t="s">
        <v>79</v>
      </c>
      <c r="L22" s="3"/>
      <c r="M22" s="3"/>
      <c r="N22" s="3"/>
    </row>
    <row r="23" customFormat="false" ht="56.7" hidden="false" customHeight="true" outlineLevel="0" collapsed="false">
      <c r="A23" s="4" t="s">
        <v>23</v>
      </c>
      <c r="B23" s="4" t="s">
        <v>80</v>
      </c>
      <c r="C23" s="4" t="s">
        <v>81</v>
      </c>
      <c r="D23" s="18" t="s">
        <v>82</v>
      </c>
      <c r="E23" s="4" t="s">
        <v>38</v>
      </c>
      <c r="F23" s="16" t="n">
        <v>100</v>
      </c>
      <c r="G23" s="16" t="n">
        <v>10.19</v>
      </c>
      <c r="H23" s="16" t="n">
        <f aca="false">G23*$H$5+G23</f>
        <v>12.70693</v>
      </c>
      <c r="I23" s="16" t="n">
        <f aca="false">F23*H23</f>
        <v>1270.693</v>
      </c>
      <c r="J23" s="17" t="n">
        <f aca="false">I23/$I$53</f>
        <v>0.0081303952957102</v>
      </c>
      <c r="K23" s="3" t="s">
        <v>83</v>
      </c>
      <c r="L23" s="3"/>
      <c r="M23" s="3"/>
      <c r="N23" s="3"/>
    </row>
    <row r="24" customFormat="false" ht="56.7" hidden="false" customHeight="true" outlineLevel="0" collapsed="false">
      <c r="A24" s="4" t="s">
        <v>23</v>
      </c>
      <c r="B24" s="4" t="s">
        <v>84</v>
      </c>
      <c r="C24" s="4" t="s">
        <v>85</v>
      </c>
      <c r="D24" s="18" t="s">
        <v>86</v>
      </c>
      <c r="E24" s="4" t="s">
        <v>72</v>
      </c>
      <c r="F24" s="16" t="n">
        <v>150</v>
      </c>
      <c r="G24" s="16" t="n">
        <v>41.68</v>
      </c>
      <c r="H24" s="16" t="n">
        <f aca="false">G24*$H$5+G24</f>
        <v>51.97496</v>
      </c>
      <c r="I24" s="16" t="n">
        <f aca="false">F24*H24</f>
        <v>7796.244</v>
      </c>
      <c r="J24" s="17" t="n">
        <f aca="false">I24/$I$53</f>
        <v>0.0498834459163691</v>
      </c>
      <c r="K24" s="3" t="s">
        <v>87</v>
      </c>
      <c r="L24" s="3"/>
      <c r="M24" s="3"/>
      <c r="N24" s="3"/>
    </row>
    <row r="25" customFormat="false" ht="56.7" hidden="false" customHeight="true" outlineLevel="0" collapsed="false">
      <c r="A25" s="4" t="s">
        <v>15</v>
      </c>
      <c r="B25" s="4" t="n">
        <v>92367</v>
      </c>
      <c r="C25" s="4" t="s">
        <v>88</v>
      </c>
      <c r="D25" s="18" t="s">
        <v>89</v>
      </c>
      <c r="E25" s="4" t="s">
        <v>90</v>
      </c>
      <c r="F25" s="16" t="n">
        <v>150</v>
      </c>
      <c r="G25" s="16" t="n">
        <v>114.36</v>
      </c>
      <c r="H25" s="16" t="n">
        <f aca="false">G25*$H$5+G25</f>
        <v>142.60692</v>
      </c>
      <c r="I25" s="16" t="n">
        <f aca="false">F25*H25</f>
        <v>21391.038</v>
      </c>
      <c r="J25" s="17" t="n">
        <f aca="false">I25/$I$53</f>
        <v>0.136868303142898</v>
      </c>
      <c r="K25" s="3" t="s">
        <v>91</v>
      </c>
      <c r="L25" s="3"/>
      <c r="M25" s="3"/>
      <c r="N25" s="3"/>
    </row>
    <row r="26" customFormat="false" ht="82.8" hidden="false" customHeight="true" outlineLevel="0" collapsed="false">
      <c r="A26" s="4" t="s">
        <v>23</v>
      </c>
      <c r="B26" s="4" t="s">
        <v>92</v>
      </c>
      <c r="C26" s="4" t="s">
        <v>93</v>
      </c>
      <c r="D26" s="3" t="s">
        <v>94</v>
      </c>
      <c r="E26" s="4" t="s">
        <v>72</v>
      </c>
      <c r="F26" s="16" t="n">
        <v>66</v>
      </c>
      <c r="G26" s="16" t="n">
        <v>75.24</v>
      </c>
      <c r="H26" s="16" t="n">
        <f aca="false">G26*$H$5+G26</f>
        <v>93.82428</v>
      </c>
      <c r="I26" s="16" t="n">
        <f aca="false">F26*H26</f>
        <v>6192.40248</v>
      </c>
      <c r="J26" s="17" t="n">
        <f aca="false">I26/$I$53</f>
        <v>0.039621434911923</v>
      </c>
      <c r="K26" s="3" t="s">
        <v>95</v>
      </c>
      <c r="L26" s="3"/>
      <c r="M26" s="3"/>
      <c r="N26" s="3"/>
    </row>
    <row r="27" customFormat="false" ht="56.7" hidden="false" customHeight="true" outlineLevel="0" collapsed="false">
      <c r="A27" s="4" t="s">
        <v>23</v>
      </c>
      <c r="B27" s="4" t="s">
        <v>96</v>
      </c>
      <c r="C27" s="4" t="s">
        <v>97</v>
      </c>
      <c r="D27" s="3" t="s">
        <v>98</v>
      </c>
      <c r="E27" s="4" t="s">
        <v>38</v>
      </c>
      <c r="F27" s="16" t="n">
        <v>8</v>
      </c>
      <c r="G27" s="16" t="n">
        <v>16.67</v>
      </c>
      <c r="H27" s="16" t="n">
        <f aca="false">G27*$H$5+G27</f>
        <v>20.78749</v>
      </c>
      <c r="I27" s="16" t="n">
        <f aca="false">F27*H27</f>
        <v>166.29992</v>
      </c>
      <c r="J27" s="17" t="n">
        <f aca="false">I27/$I$53</f>
        <v>0.00106405251877911</v>
      </c>
      <c r="K27" s="3" t="s">
        <v>99</v>
      </c>
      <c r="L27" s="3"/>
      <c r="M27" s="3"/>
      <c r="N27" s="3"/>
    </row>
    <row r="28" customFormat="false" ht="56.7" hidden="false" customHeight="true" outlineLevel="0" collapsed="false">
      <c r="A28" s="4" t="s">
        <v>23</v>
      </c>
      <c r="B28" s="4" t="s">
        <v>100</v>
      </c>
      <c r="C28" s="4" t="s">
        <v>101</v>
      </c>
      <c r="D28" s="3" t="s">
        <v>102</v>
      </c>
      <c r="E28" s="4" t="s">
        <v>38</v>
      </c>
      <c r="F28" s="16" t="n">
        <v>47</v>
      </c>
      <c r="G28" s="16" t="n">
        <v>21.91</v>
      </c>
      <c r="H28" s="16" t="n">
        <f aca="false">G28*$H$5+G28</f>
        <v>27.32177</v>
      </c>
      <c r="I28" s="16" t="n">
        <f aca="false">F28*H28</f>
        <v>1284.12319</v>
      </c>
      <c r="J28" s="17" t="n">
        <f aca="false">I28/$I$53</f>
        <v>0.0082163269515834</v>
      </c>
      <c r="K28" s="3" t="s">
        <v>103</v>
      </c>
      <c r="L28" s="3"/>
      <c r="M28" s="3"/>
      <c r="N28" s="3"/>
    </row>
    <row r="29" customFormat="false" ht="56.7" hidden="false" customHeight="true" outlineLevel="0" collapsed="false">
      <c r="A29" s="4" t="s">
        <v>15</v>
      </c>
      <c r="B29" s="4" t="n">
        <v>97599</v>
      </c>
      <c r="C29" s="4" t="s">
        <v>104</v>
      </c>
      <c r="D29" s="18" t="s">
        <v>105</v>
      </c>
      <c r="E29" s="4" t="s">
        <v>38</v>
      </c>
      <c r="F29" s="16" t="n">
        <v>18</v>
      </c>
      <c r="G29" s="16" t="n">
        <v>21.23</v>
      </c>
      <c r="H29" s="16" t="n">
        <f aca="false">G29*$H$5+G29</f>
        <v>26.47381</v>
      </c>
      <c r="I29" s="16" t="n">
        <f aca="false">F29*H29</f>
        <v>476.52858</v>
      </c>
      <c r="J29" s="17" t="n">
        <f aca="false">I29/$I$53</f>
        <v>0.00304901791786329</v>
      </c>
      <c r="K29" s="3" t="s">
        <v>106</v>
      </c>
      <c r="L29" s="3"/>
      <c r="M29" s="3"/>
      <c r="N29" s="3"/>
    </row>
    <row r="30" customFormat="false" ht="56.7" hidden="false" customHeight="true" outlineLevel="0" collapsed="false">
      <c r="A30" s="5" t="s">
        <v>107</v>
      </c>
      <c r="B30" s="5" t="s">
        <v>60</v>
      </c>
      <c r="C30" s="4" t="s">
        <v>108</v>
      </c>
      <c r="D30" s="3" t="s">
        <v>109</v>
      </c>
      <c r="E30" s="4" t="s">
        <v>38</v>
      </c>
      <c r="F30" s="16" t="n">
        <v>5</v>
      </c>
      <c r="G30" s="16" t="n">
        <v>772.67</v>
      </c>
      <c r="H30" s="16" t="n">
        <f aca="false">G30*$H$5+G30</f>
        <v>963.51949</v>
      </c>
      <c r="I30" s="16" t="n">
        <f aca="false">F30*H30</f>
        <v>4817.59745</v>
      </c>
      <c r="J30" s="17" t="n">
        <f aca="false">I30/$I$53</f>
        <v>0.0308248897602375</v>
      </c>
      <c r="K30" s="3" t="s">
        <v>201</v>
      </c>
      <c r="L30" s="3"/>
      <c r="M30" s="3"/>
      <c r="N30" s="3"/>
    </row>
    <row r="31" customFormat="false" ht="56.7" hidden="false" customHeight="true" outlineLevel="0" collapsed="false">
      <c r="A31" s="4" t="s">
        <v>15</v>
      </c>
      <c r="B31" s="4" t="n">
        <v>100862</v>
      </c>
      <c r="C31" s="4" t="s">
        <v>111</v>
      </c>
      <c r="D31" s="3" t="s">
        <v>112</v>
      </c>
      <c r="E31" s="4" t="s">
        <v>38</v>
      </c>
      <c r="F31" s="16" t="n">
        <v>33</v>
      </c>
      <c r="G31" s="16" t="n">
        <v>40.92</v>
      </c>
      <c r="H31" s="16" t="n">
        <f aca="false">G31*$H$5+G31</f>
        <v>51.02724</v>
      </c>
      <c r="I31" s="16" t="n">
        <f aca="false">F31*H31</f>
        <v>1683.89892</v>
      </c>
      <c r="J31" s="17" t="n">
        <f aca="false">I31/$I$53</f>
        <v>0.0107742498444703</v>
      </c>
      <c r="K31" s="3" t="s">
        <v>113</v>
      </c>
      <c r="L31" s="3"/>
      <c r="M31" s="3"/>
      <c r="N31" s="3"/>
    </row>
    <row r="32" customFormat="false" ht="56.7" hidden="false" customHeight="true" outlineLevel="0" collapsed="false">
      <c r="A32" s="4" t="s">
        <v>23</v>
      </c>
      <c r="B32" s="4" t="s">
        <v>114</v>
      </c>
      <c r="C32" s="4" t="s">
        <v>115</v>
      </c>
      <c r="D32" s="3" t="s">
        <v>116</v>
      </c>
      <c r="E32" s="4" t="s">
        <v>38</v>
      </c>
      <c r="F32" s="16" t="n">
        <v>1</v>
      </c>
      <c r="G32" s="16" t="n">
        <v>3525.1</v>
      </c>
      <c r="H32" s="16" t="n">
        <f aca="false">G32*$H$5+G32</f>
        <v>4395.7997</v>
      </c>
      <c r="I32" s="16" t="n">
        <f aca="false">F32*H32</f>
        <v>4395.7997</v>
      </c>
      <c r="J32" s="17" t="n">
        <f aca="false">I32/$I$53</f>
        <v>0.0281260612923533</v>
      </c>
      <c r="K32" s="3" t="s">
        <v>117</v>
      </c>
      <c r="L32" s="3"/>
      <c r="M32" s="3"/>
      <c r="N32" s="3"/>
    </row>
    <row r="33" customFormat="false" ht="56.7" hidden="false" customHeight="true" outlineLevel="0" collapsed="false">
      <c r="A33" s="4" t="s">
        <v>23</v>
      </c>
      <c r="B33" s="4" t="s">
        <v>118</v>
      </c>
      <c r="C33" s="4" t="s">
        <v>119</v>
      </c>
      <c r="D33" s="18" t="s">
        <v>120</v>
      </c>
      <c r="E33" s="4" t="s">
        <v>38</v>
      </c>
      <c r="F33" s="16" t="n">
        <v>1</v>
      </c>
      <c r="G33" s="16" t="n">
        <v>564.85</v>
      </c>
      <c r="H33" s="16" t="n">
        <f aca="false">G33*$H$5+G33</f>
        <v>704.36795</v>
      </c>
      <c r="I33" s="16" t="n">
        <f aca="false">F33*H33</f>
        <v>704.36795</v>
      </c>
      <c r="J33" s="17" t="n">
        <f aca="false">I33/$I$53</f>
        <v>0.00450682412441796</v>
      </c>
      <c r="K33" s="3" t="s">
        <v>121</v>
      </c>
      <c r="L33" s="3"/>
      <c r="M33" s="3"/>
      <c r="N33" s="3"/>
    </row>
    <row r="34" customFormat="false" ht="56.7" hidden="false" customHeight="true" outlineLevel="0" collapsed="false">
      <c r="A34" s="4" t="s">
        <v>23</v>
      </c>
      <c r="B34" s="4" t="s">
        <v>122</v>
      </c>
      <c r="C34" s="4" t="s">
        <v>123</v>
      </c>
      <c r="D34" s="18" t="s">
        <v>124</v>
      </c>
      <c r="E34" s="4" t="s">
        <v>38</v>
      </c>
      <c r="F34" s="16" t="n">
        <v>1</v>
      </c>
      <c r="G34" s="16" t="n">
        <v>1191.32</v>
      </c>
      <c r="H34" s="16" t="n">
        <f aca="false">G34*$H$5+G34</f>
        <v>1485.57604</v>
      </c>
      <c r="I34" s="16" t="n">
        <f aca="false">F34*H34</f>
        <v>1485.57604</v>
      </c>
      <c r="J34" s="17" t="n">
        <f aca="false">I34/$I$53</f>
        <v>0.00950530178968152</v>
      </c>
      <c r="K34" s="3" t="s">
        <v>125</v>
      </c>
      <c r="L34" s="3"/>
      <c r="M34" s="3"/>
      <c r="N34" s="3"/>
    </row>
    <row r="35" customFormat="false" ht="56.7" hidden="false" customHeight="true" outlineLevel="0" collapsed="false">
      <c r="A35" s="4" t="s">
        <v>23</v>
      </c>
      <c r="B35" s="4" t="s">
        <v>126</v>
      </c>
      <c r="C35" s="4" t="s">
        <v>127</v>
      </c>
      <c r="D35" s="18" t="s">
        <v>128</v>
      </c>
      <c r="E35" s="4" t="s">
        <v>72</v>
      </c>
      <c r="F35" s="16" t="n">
        <v>32.2</v>
      </c>
      <c r="G35" s="16" t="n">
        <v>218.22</v>
      </c>
      <c r="H35" s="16" t="n">
        <f aca="false">G35*$H$5+G35</f>
        <v>272.12034</v>
      </c>
      <c r="I35" s="16" t="n">
        <f aca="false">F35*H35</f>
        <v>8762.274948</v>
      </c>
      <c r="J35" s="17" t="n">
        <f aca="false">I35/$I$53</f>
        <v>0.0560644931678529</v>
      </c>
      <c r="K35" s="3" t="s">
        <v>129</v>
      </c>
      <c r="L35" s="3"/>
      <c r="M35" s="3"/>
      <c r="N35" s="3"/>
    </row>
    <row r="36" customFormat="false" ht="56.7" hidden="false" customHeight="true" outlineLevel="0" collapsed="false">
      <c r="A36" s="4" t="s">
        <v>23</v>
      </c>
      <c r="B36" s="4" t="s">
        <v>202</v>
      </c>
      <c r="C36" s="4" t="s">
        <v>131</v>
      </c>
      <c r="D36" s="18" t="s">
        <v>203</v>
      </c>
      <c r="E36" s="4" t="s">
        <v>72</v>
      </c>
      <c r="F36" s="16" t="n">
        <v>10.2</v>
      </c>
      <c r="G36" s="16" t="n">
        <v>895.6</v>
      </c>
      <c r="H36" s="16" t="n">
        <f aca="false">G36*$H$5+G36</f>
        <v>1116.8132</v>
      </c>
      <c r="I36" s="16" t="n">
        <f aca="false">F36*H36</f>
        <v>11391.49464</v>
      </c>
      <c r="J36" s="17" t="n">
        <f aca="false">I36/$I$53</f>
        <v>0.0728872783844437</v>
      </c>
      <c r="K36" s="3" t="s">
        <v>204</v>
      </c>
      <c r="L36" s="3"/>
      <c r="M36" s="3"/>
      <c r="N36" s="3"/>
    </row>
    <row r="37" customFormat="false" ht="56.7" hidden="false" customHeight="true" outlineLevel="0" collapsed="false">
      <c r="A37" s="4" t="s">
        <v>23</v>
      </c>
      <c r="B37" s="4" t="s">
        <v>130</v>
      </c>
      <c r="C37" s="4" t="s">
        <v>135</v>
      </c>
      <c r="D37" s="3" t="s">
        <v>132</v>
      </c>
      <c r="E37" s="4" t="s">
        <v>133</v>
      </c>
      <c r="F37" s="16" t="n">
        <v>7</v>
      </c>
      <c r="G37" s="16" t="n">
        <v>276.7</v>
      </c>
      <c r="H37" s="16" t="n">
        <f aca="false">G37*$H$5+G37</f>
        <v>345.0449</v>
      </c>
      <c r="I37" s="16" t="n">
        <f aca="false">F37*H37</f>
        <v>2415.3143</v>
      </c>
      <c r="J37" s="17" t="n">
        <f aca="false">I37/$I$53</f>
        <v>0.0154541341003543</v>
      </c>
      <c r="K37" s="3" t="s">
        <v>134</v>
      </c>
      <c r="L37" s="3"/>
      <c r="M37" s="3"/>
      <c r="N37" s="3"/>
    </row>
    <row r="38" customFormat="false" ht="56.7" hidden="false" customHeight="true" outlineLevel="0" collapsed="false">
      <c r="A38" s="4" t="s">
        <v>205</v>
      </c>
      <c r="B38" s="4" t="s">
        <v>173</v>
      </c>
      <c r="C38" s="4" t="s">
        <v>139</v>
      </c>
      <c r="D38" s="18" t="s">
        <v>174</v>
      </c>
      <c r="E38" s="4" t="s">
        <v>175</v>
      </c>
      <c r="F38" s="16" t="n">
        <v>1</v>
      </c>
      <c r="G38" s="16" t="n">
        <v>5385.74</v>
      </c>
      <c r="H38" s="16" t="n">
        <f aca="false">G38*$H$5+G38</f>
        <v>6716.01778</v>
      </c>
      <c r="I38" s="16" t="n">
        <f aca="false">F38*H38</f>
        <v>6716.01778</v>
      </c>
      <c r="J38" s="17" t="n">
        <f aca="false">I38/$I$53</f>
        <v>0.042971732247221</v>
      </c>
      <c r="K38" s="3" t="s">
        <v>176</v>
      </c>
      <c r="L38" s="3"/>
      <c r="M38" s="3"/>
      <c r="N38" s="3"/>
    </row>
    <row r="39" customFormat="false" ht="28.35" hidden="false" customHeight="true" outlineLevel="0" collapsed="false">
      <c r="A39" s="4" t="s">
        <v>15</v>
      </c>
      <c r="B39" s="4" t="n">
        <v>99059</v>
      </c>
      <c r="C39" s="4" t="s">
        <v>143</v>
      </c>
      <c r="D39" s="3" t="s">
        <v>177</v>
      </c>
      <c r="E39" s="4" t="s">
        <v>33</v>
      </c>
      <c r="F39" s="16" t="n">
        <v>6.25</v>
      </c>
      <c r="G39" s="16" t="n">
        <v>69.55</v>
      </c>
      <c r="H39" s="16" t="n">
        <f aca="false">G39*$H$5+G39</f>
        <v>86.72885</v>
      </c>
      <c r="I39" s="16" t="n">
        <f aca="false">F39*H39</f>
        <v>542.0553125</v>
      </c>
      <c r="J39" s="17" t="n">
        <f aca="false">I39/$I$53</f>
        <v>0.00346828381266342</v>
      </c>
      <c r="K39" s="3" t="s">
        <v>178</v>
      </c>
      <c r="L39" s="3"/>
      <c r="M39" s="3"/>
      <c r="N39" s="3"/>
    </row>
    <row r="40" customFormat="false" ht="47" hidden="false" customHeight="true" outlineLevel="0" collapsed="false">
      <c r="A40" s="4" t="s">
        <v>15</v>
      </c>
      <c r="B40" s="4" t="n">
        <v>100896</v>
      </c>
      <c r="C40" s="4" t="s">
        <v>145</v>
      </c>
      <c r="D40" s="3" t="s">
        <v>179</v>
      </c>
      <c r="E40" s="4" t="s">
        <v>72</v>
      </c>
      <c r="F40" s="16" t="n">
        <v>11.05</v>
      </c>
      <c r="G40" s="16" t="n">
        <v>58.39</v>
      </c>
      <c r="H40" s="16" t="n">
        <f aca="false">G40*$H$5+G40</f>
        <v>72.81233</v>
      </c>
      <c r="I40" s="16" t="n">
        <f aca="false">F40*H40</f>
        <v>804.5762465</v>
      </c>
      <c r="J40" s="17" t="n">
        <f aca="false">I40/$I$53</f>
        <v>0.0051479963528435</v>
      </c>
      <c r="K40" s="3" t="s">
        <v>180</v>
      </c>
      <c r="L40" s="3"/>
      <c r="M40" s="3"/>
      <c r="N40" s="3"/>
    </row>
    <row r="41" customFormat="false" ht="28.35" hidden="false" customHeight="true" outlineLevel="0" collapsed="false">
      <c r="A41" s="4" t="s">
        <v>15</v>
      </c>
      <c r="B41" s="4" t="n">
        <v>94966</v>
      </c>
      <c r="C41" s="4" t="s">
        <v>183</v>
      </c>
      <c r="D41" s="3" t="s">
        <v>181</v>
      </c>
      <c r="E41" s="4" t="s">
        <v>18</v>
      </c>
      <c r="F41" s="16" t="n">
        <v>5</v>
      </c>
      <c r="G41" s="16" t="n">
        <v>415.96</v>
      </c>
      <c r="H41" s="16" t="n">
        <f aca="false">G41*$H$5+G41</f>
        <v>518.70212</v>
      </c>
      <c r="I41" s="16" t="n">
        <f aca="false">F41*H41</f>
        <v>2593.5106</v>
      </c>
      <c r="J41" s="17" t="n">
        <f aca="false">I41/$I$53</f>
        <v>0.0165943043533053</v>
      </c>
      <c r="K41" s="21" t="s">
        <v>182</v>
      </c>
      <c r="L41" s="21"/>
      <c r="M41" s="21"/>
      <c r="N41" s="21"/>
    </row>
    <row r="42" customFormat="false" ht="28.35" hidden="false" customHeight="true" outlineLevel="0" collapsed="false">
      <c r="A42" s="4" t="s">
        <v>15</v>
      </c>
      <c r="B42" s="4" t="n">
        <v>92760</v>
      </c>
      <c r="C42" s="4" t="s">
        <v>186</v>
      </c>
      <c r="D42" s="3" t="s">
        <v>184</v>
      </c>
      <c r="E42" s="4" t="s">
        <v>185</v>
      </c>
      <c r="F42" s="16" t="n">
        <v>900</v>
      </c>
      <c r="G42" s="16" t="n">
        <v>12.94</v>
      </c>
      <c r="H42" s="16" t="n">
        <f aca="false">G42*$H$5+G42</f>
        <v>16.13618</v>
      </c>
      <c r="I42" s="16" t="n">
        <f aca="false">F42*H42</f>
        <v>14522.562</v>
      </c>
      <c r="J42" s="17" t="n">
        <f aca="false">I42/$I$53</f>
        <v>0.092921083036154</v>
      </c>
      <c r="K42" s="21" t="s">
        <v>182</v>
      </c>
      <c r="L42" s="21"/>
      <c r="M42" s="21"/>
      <c r="N42" s="21"/>
    </row>
    <row r="43" customFormat="false" ht="64.9" hidden="false" customHeight="true" outlineLevel="0" collapsed="false">
      <c r="A43" s="4" t="s">
        <v>15</v>
      </c>
      <c r="B43" s="4" t="n">
        <v>101963</v>
      </c>
      <c r="C43" s="4" t="s">
        <v>189</v>
      </c>
      <c r="D43" s="18" t="s">
        <v>187</v>
      </c>
      <c r="E43" s="4" t="s">
        <v>33</v>
      </c>
      <c r="F43" s="16" t="n">
        <v>6.25</v>
      </c>
      <c r="G43" s="16" t="n">
        <v>178.75</v>
      </c>
      <c r="H43" s="16" t="n">
        <f aca="false">G43*$H$5+G43</f>
        <v>222.90125</v>
      </c>
      <c r="I43" s="16" t="n">
        <f aca="false">F43*H43</f>
        <v>1393.1328125</v>
      </c>
      <c r="J43" s="17" t="n">
        <f aca="false">I43/$I$53</f>
        <v>0.00891381353721907</v>
      </c>
      <c r="K43" s="3" t="s">
        <v>188</v>
      </c>
      <c r="L43" s="3"/>
      <c r="M43" s="3"/>
      <c r="N43" s="3"/>
    </row>
    <row r="44" customFormat="false" ht="33.55" hidden="false" customHeight="true" outlineLevel="0" collapsed="false">
      <c r="A44" s="4" t="s">
        <v>15</v>
      </c>
      <c r="B44" s="4" t="n">
        <v>101119</v>
      </c>
      <c r="C44" s="4" t="s">
        <v>191</v>
      </c>
      <c r="D44" s="3" t="s">
        <v>206</v>
      </c>
      <c r="E44" s="4" t="s">
        <v>33</v>
      </c>
      <c r="F44" s="16" t="n">
        <v>2.6</v>
      </c>
      <c r="G44" s="16" t="n">
        <v>143.56</v>
      </c>
      <c r="H44" s="16" t="n">
        <f aca="false">G44*$H$5+G44</f>
        <v>179.01932</v>
      </c>
      <c r="I44" s="16" t="n">
        <f aca="false">F44*H44</f>
        <v>465.450232</v>
      </c>
      <c r="J44" s="17" t="n">
        <f aca="false">I44/$I$53</f>
        <v>0.00297813427526556</v>
      </c>
      <c r="K44" s="3" t="s">
        <v>207</v>
      </c>
      <c r="L44" s="3"/>
      <c r="M44" s="3"/>
      <c r="N44" s="3"/>
    </row>
    <row r="45" customFormat="false" ht="35.05" hidden="false" customHeight="true" outlineLevel="0" collapsed="false">
      <c r="A45" s="4" t="s">
        <v>15</v>
      </c>
      <c r="B45" s="4" t="n">
        <v>87878</v>
      </c>
      <c r="C45" s="4" t="s">
        <v>192</v>
      </c>
      <c r="D45" s="3" t="s">
        <v>208</v>
      </c>
      <c r="E45" s="4" t="s">
        <v>33</v>
      </c>
      <c r="F45" s="16" t="n">
        <v>5.2</v>
      </c>
      <c r="G45" s="16" t="n">
        <v>4.83</v>
      </c>
      <c r="H45" s="16" t="n">
        <f aca="false">G45*$H$5+G45</f>
        <v>6.02301</v>
      </c>
      <c r="I45" s="16" t="n">
        <f aca="false">F45*H45</f>
        <v>31.319652</v>
      </c>
      <c r="J45" s="17" t="n">
        <f aca="false">I45/$I$53</f>
        <v>0.000200395493863648</v>
      </c>
      <c r="K45" s="3" t="s">
        <v>209</v>
      </c>
      <c r="L45" s="3"/>
      <c r="M45" s="3"/>
      <c r="N45" s="3"/>
    </row>
    <row r="46" customFormat="false" ht="33.55" hidden="false" customHeight="true" outlineLevel="0" collapsed="false">
      <c r="A46" s="4" t="s">
        <v>15</v>
      </c>
      <c r="B46" s="4" t="n">
        <v>87777</v>
      </c>
      <c r="C46" s="4" t="s">
        <v>193</v>
      </c>
      <c r="D46" s="3" t="s">
        <v>210</v>
      </c>
      <c r="E46" s="4" t="s">
        <v>33</v>
      </c>
      <c r="F46" s="16" t="n">
        <v>5.2</v>
      </c>
      <c r="G46" s="16" t="n">
        <v>58.82</v>
      </c>
      <c r="H46" s="16" t="n">
        <f aca="false">G46*$H$5+G46</f>
        <v>73.34854</v>
      </c>
      <c r="I46" s="16" t="n">
        <f aca="false">F46*H46</f>
        <v>381.412408</v>
      </c>
      <c r="J46" s="17" t="n">
        <f aca="false">I46/$I$53</f>
        <v>0.00244042711160658</v>
      </c>
      <c r="K46" s="3" t="s">
        <v>209</v>
      </c>
      <c r="L46" s="3"/>
      <c r="M46" s="3"/>
      <c r="N46" s="3"/>
    </row>
    <row r="47" customFormat="false" ht="28.35" hidden="false" customHeight="true" outlineLevel="0" collapsed="false">
      <c r="A47" s="4" t="s">
        <v>15</v>
      </c>
      <c r="B47" s="4" t="n">
        <v>88495</v>
      </c>
      <c r="C47" s="4" t="s">
        <v>211</v>
      </c>
      <c r="D47" s="3" t="s">
        <v>212</v>
      </c>
      <c r="E47" s="4" t="s">
        <v>33</v>
      </c>
      <c r="F47" s="16" t="n">
        <v>5.2</v>
      </c>
      <c r="G47" s="16" t="n">
        <v>12.74</v>
      </c>
      <c r="H47" s="16" t="n">
        <f aca="false">G47*$H$5+G47</f>
        <v>15.88678</v>
      </c>
      <c r="I47" s="16" t="n">
        <f aca="false">F47*H47</f>
        <v>82.611256</v>
      </c>
      <c r="J47" s="17" t="n">
        <f aca="false">I47/$I$53</f>
        <v>0.000528579418596869</v>
      </c>
      <c r="K47" s="3" t="s">
        <v>209</v>
      </c>
      <c r="L47" s="3"/>
      <c r="M47" s="3"/>
      <c r="N47" s="3"/>
    </row>
    <row r="48" customFormat="false" ht="28.35" hidden="false" customHeight="true" outlineLevel="0" collapsed="false">
      <c r="A48" s="4" t="s">
        <v>15</v>
      </c>
      <c r="B48" s="4" t="n">
        <v>88415</v>
      </c>
      <c r="C48" s="4" t="s">
        <v>213</v>
      </c>
      <c r="D48" s="18" t="s">
        <v>214</v>
      </c>
      <c r="E48" s="4" t="s">
        <v>33</v>
      </c>
      <c r="F48" s="16" t="n">
        <v>5.2</v>
      </c>
      <c r="G48" s="16" t="n">
        <v>5.44</v>
      </c>
      <c r="H48" s="16" t="n">
        <f aca="false">G48*$H$5+G48</f>
        <v>6.78368</v>
      </c>
      <c r="I48" s="16" t="n">
        <f aca="false">F48*H48</f>
        <v>35.275136</v>
      </c>
      <c r="J48" s="17" t="n">
        <f aca="false">I48/$I$53</f>
        <v>0.000225704241535869</v>
      </c>
      <c r="K48" s="3" t="s">
        <v>209</v>
      </c>
      <c r="L48" s="3"/>
      <c r="M48" s="3"/>
      <c r="N48" s="3"/>
    </row>
    <row r="49" customFormat="false" ht="28.35" hidden="false" customHeight="true" outlineLevel="0" collapsed="false">
      <c r="A49" s="4" t="s">
        <v>15</v>
      </c>
      <c r="B49" s="4" t="n">
        <v>88489</v>
      </c>
      <c r="C49" s="4" t="s">
        <v>215</v>
      </c>
      <c r="D49" s="3" t="s">
        <v>216</v>
      </c>
      <c r="E49" s="4" t="s">
        <v>33</v>
      </c>
      <c r="F49" s="16" t="n">
        <v>5.2</v>
      </c>
      <c r="G49" s="16" t="n">
        <v>13.67</v>
      </c>
      <c r="H49" s="16" t="n">
        <f aca="false">G49*$H$5+G49</f>
        <v>17.04649</v>
      </c>
      <c r="I49" s="16" t="n">
        <f aca="false">F49*H49</f>
        <v>88.641748</v>
      </c>
      <c r="J49" s="17" t="n">
        <f aca="false">I49/$I$53</f>
        <v>0.000567164886359434</v>
      </c>
      <c r="K49" s="3" t="s">
        <v>209</v>
      </c>
      <c r="L49" s="3"/>
      <c r="M49" s="3"/>
      <c r="N49" s="3"/>
    </row>
    <row r="50" customFormat="false" ht="28.35" hidden="false" customHeight="true" outlineLevel="0" collapsed="false">
      <c r="A50" s="5" t="s">
        <v>23</v>
      </c>
      <c r="B50" s="4" t="s">
        <v>138</v>
      </c>
      <c r="C50" s="4" t="s">
        <v>217</v>
      </c>
      <c r="D50" s="3" t="s">
        <v>140</v>
      </c>
      <c r="E50" s="4" t="s">
        <v>72</v>
      </c>
      <c r="F50" s="16" t="n">
        <v>10</v>
      </c>
      <c r="G50" s="16" t="n">
        <v>47.4</v>
      </c>
      <c r="H50" s="16" t="n">
        <f aca="false">G50*$H$5+G50</f>
        <v>59.1078</v>
      </c>
      <c r="I50" s="16" t="n">
        <f aca="false">F50*H50</f>
        <v>591.078</v>
      </c>
      <c r="J50" s="17" t="n">
        <f aca="false">I50/$I$53</f>
        <v>0.00378195031419689</v>
      </c>
      <c r="K50" s="3" t="s">
        <v>141</v>
      </c>
      <c r="L50" s="3"/>
      <c r="M50" s="3"/>
      <c r="N50" s="3"/>
    </row>
    <row r="51" customFormat="false" ht="28.35" hidden="false" customHeight="true" outlineLevel="0" collapsed="false">
      <c r="A51" s="5" t="s">
        <v>23</v>
      </c>
      <c r="B51" s="4" t="s">
        <v>142</v>
      </c>
      <c r="C51" s="4" t="s">
        <v>218</v>
      </c>
      <c r="D51" s="3" t="s">
        <v>144</v>
      </c>
      <c r="E51" s="4" t="s">
        <v>133</v>
      </c>
      <c r="F51" s="16" t="n">
        <v>5</v>
      </c>
      <c r="G51" s="16" t="n">
        <v>190.94</v>
      </c>
      <c r="H51" s="16" t="n">
        <f aca="false">G51*$H$5+G51</f>
        <v>238.10218</v>
      </c>
      <c r="I51" s="16" t="n">
        <f aca="false">F51*H51</f>
        <v>1190.5109</v>
      </c>
      <c r="J51" s="17" t="n">
        <f aca="false">I51/$I$53</f>
        <v>0.00761735857587294</v>
      </c>
      <c r="K51" s="3" t="s">
        <v>141</v>
      </c>
      <c r="L51" s="3"/>
      <c r="M51" s="3"/>
      <c r="N51" s="3"/>
    </row>
    <row r="52" customFormat="false" ht="28.35" hidden="false" customHeight="true" outlineLevel="0" collapsed="false">
      <c r="A52" s="5" t="s">
        <v>107</v>
      </c>
      <c r="B52" s="4" t="s">
        <v>60</v>
      </c>
      <c r="C52" s="4" t="s">
        <v>219</v>
      </c>
      <c r="D52" s="18" t="s">
        <v>146</v>
      </c>
      <c r="E52" s="4" t="s">
        <v>72</v>
      </c>
      <c r="F52" s="16" t="n">
        <v>50</v>
      </c>
      <c r="G52" s="16" t="n">
        <v>175.66</v>
      </c>
      <c r="H52" s="16" t="n">
        <f aca="false">G52*$H$5+G52</f>
        <v>219.04802</v>
      </c>
      <c r="I52" s="16" t="n">
        <f aca="false">F52*H52</f>
        <v>10952.401</v>
      </c>
      <c r="J52" s="17" t="n">
        <f aca="false">I52/$I$53</f>
        <v>0.0700777839864795</v>
      </c>
      <c r="K52" s="3" t="s">
        <v>147</v>
      </c>
      <c r="L52" s="3"/>
      <c r="M52" s="3"/>
      <c r="N52" s="3"/>
    </row>
    <row r="53" customFormat="false" ht="28.35" hidden="false" customHeight="true" outlineLevel="0" collapsed="false">
      <c r="A53" s="7"/>
      <c r="B53" s="7"/>
      <c r="C53" s="8"/>
      <c r="D53" s="9" t="s">
        <v>148</v>
      </c>
      <c r="E53" s="7"/>
      <c r="F53" s="7"/>
      <c r="G53" s="7"/>
      <c r="H53" s="7"/>
      <c r="I53" s="13" t="n">
        <f aca="false">SUM(I6:I52)</f>
        <v>156289.2028965</v>
      </c>
      <c r="J53" s="14" t="n">
        <f aca="false">I53/I53</f>
        <v>1</v>
      </c>
      <c r="K53" s="19"/>
      <c r="L53" s="19"/>
      <c r="M53" s="19"/>
      <c r="N53" s="19"/>
    </row>
    <row r="54" customFormat="false" ht="13.8" hidden="false" customHeight="false" outlineLevel="0" collapsed="false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customFormat="false" ht="13.8" hidden="false" customHeight="false" outlineLevel="0" collapsed="false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</row>
    <row r="56" customFormat="false" ht="13.8" hidden="false" customHeight="false" outlineLevel="0" collapsed="false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customFormat="false" ht="13.8" hidden="false" customHeight="false" outlineLevel="0" collapsed="false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customFormat="false" ht="13.8" hidden="false" customHeight="false" outlineLevel="0" collapsed="false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</row>
    <row r="59" customFormat="false" ht="13.8" hidden="false" customHeight="false" outlineLevel="0" collapsed="false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customFormat="false" ht="13.8" hidden="false" customHeight="false" outlineLevel="0" collapsed="false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</row>
    <row r="61" customFormat="false" ht="13.8" hidden="false" customHeight="false" outlineLevel="0" collapsed="false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</row>
    <row r="62" customFormat="false" ht="13.8" hidden="false" customHeight="false" outlineLevel="0" collapsed="false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</row>
    <row r="63" customFormat="false" ht="13.8" hidden="false" customHeight="false" outlineLevel="0" collapsed="false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</row>
    <row r="64" customFormat="false" ht="13.8" hidden="false" customHeight="false" outlineLevel="0" collapsed="false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customFormat="false" ht="13.8" hidden="false" customHeight="false" outlineLevel="0" collapsed="false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</row>
    <row r="66" customFormat="false" ht="13.8" hidden="false" customHeight="false" outlineLevel="0" collapsed="false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</row>
    <row r="67" customFormat="false" ht="13.8" hidden="false" customHeight="false" outlineLevel="0" collapsed="false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customFormat="false" ht="13.8" hidden="false" customHeight="false" outlineLevel="0" collapsed="false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</row>
    <row r="69" customFormat="false" ht="13.8" hidden="false" customHeight="false" outlineLevel="0" collapsed="false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</row>
    <row r="70" customFormat="false" ht="13.8" hidden="false" customHeight="false" outlineLevel="0" collapsed="false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</row>
    <row r="71" customFormat="false" ht="13.8" hidden="false" customHeight="false" outlineLevel="0" collapsed="false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customFormat="false" ht="13.8" hidden="false" customHeight="false" outlineLevel="0" collapsed="false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customFormat="false" ht="13.8" hidden="false" customHeight="false" outlineLevel="0" collapsed="false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customFormat="false" ht="13.8" hidden="false" customHeight="false" outlineLevel="0" collapsed="false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</row>
    <row r="75" customFormat="false" ht="13.8" hidden="false" customHeight="false" outlineLevel="0" collapsed="false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</row>
    <row r="76" customFormat="false" ht="13.8" hidden="false" customHeight="false" outlineLevel="0" collapsed="false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</row>
    <row r="77" customFormat="false" ht="13.8" hidden="false" customHeight="false" outlineLevel="0" collapsed="false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</row>
    <row r="78" customFormat="false" ht="13.8" hidden="false" customHeight="false" outlineLevel="0" collapsed="false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</row>
    <row r="79" customFormat="false" ht="13.8" hidden="false" customHeight="false" outlineLevel="0" collapsed="false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</row>
    <row r="80" customFormat="false" ht="13.8" hidden="false" customHeight="false" outlineLevel="0" collapsed="false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</row>
    <row r="81" customFormat="false" ht="13.8" hidden="false" customHeight="false" outlineLevel="0" collapsed="false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</row>
    <row r="82" customFormat="false" ht="13.8" hidden="false" customHeight="false" outlineLevel="0" collapsed="false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</row>
    <row r="83" customFormat="false" ht="13.8" hidden="false" customHeight="false" outlineLevel="0" collapsed="false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customFormat="false" ht="13.8" hidden="false" customHeight="false" outlineLevel="0" collapsed="false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customFormat="false" ht="13.8" hidden="false" customHeight="false" outlineLevel="0" collapsed="false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customFormat="false" ht="13.8" hidden="false" customHeight="false" outlineLevel="0" collapsed="false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customFormat="false" ht="13.8" hidden="false" customHeight="false" outlineLevel="0" collapsed="false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customFormat="false" ht="13.8" hidden="false" customHeight="false" outlineLevel="0" collapsed="false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customFormat="false" ht="13.8" hidden="false" customHeight="false" outlineLevel="0" collapsed="false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customFormat="false" ht="13.8" hidden="false" customHeight="false" outlineLevel="0" collapsed="false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customFormat="false" ht="13.8" hidden="false" customHeight="false" outlineLevel="0" collapsed="false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customFormat="false" ht="13.8" hidden="false" customHeight="false" outlineLevel="0" collapsed="false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customFormat="false" ht="13.8" hidden="false" customHeight="false" outlineLevel="0" collapsed="false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customFormat="false" ht="13.8" hidden="false" customHeight="false" outlineLevel="0" collapsed="false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customFormat="false" ht="13.8" hidden="false" customHeight="false" outlineLevel="0" collapsed="false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customFormat="false" ht="13.8" hidden="false" customHeight="false" outlineLevel="0" collapsed="false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customFormat="false" ht="13.8" hidden="false" customHeight="false" outlineLevel="0" collapsed="false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customFormat="false" ht="13.8" hidden="false" customHeight="false" outlineLevel="0" collapsed="false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customFormat="false" ht="13.8" hidden="false" customHeight="false" outlineLevel="0" collapsed="false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customFormat="false" ht="13.8" hidden="false" customHeight="false" outlineLevel="0" collapsed="false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customFormat="false" ht="13.8" hidden="false" customHeight="false" outlineLevel="0" collapsed="false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customFormat="false" ht="13.8" hidden="false" customHeight="false" outlineLevel="0" collapsed="false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customFormat="false" ht="13.8" hidden="false" customHeight="false" outlineLevel="0" collapsed="false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customFormat="false" ht="13.8" hidden="false" customHeight="false" outlineLevel="0" collapsed="false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customFormat="false" ht="13.8" hidden="false" customHeight="false" outlineLevel="0" collapsed="false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customFormat="false" ht="13.8" hidden="false" customHeight="false" outlineLevel="0" collapsed="false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customFormat="false" ht="13.8" hidden="false" customHeight="false" outlineLevel="0" collapsed="false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customFormat="false" ht="13.8" hidden="false" customHeight="false" outlineLevel="0" collapsed="false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customFormat="false" ht="13.8" hidden="false" customHeight="false" outlineLevel="0" collapsed="false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customFormat="false" ht="13.8" hidden="false" customHeight="false" outlineLevel="0" collapsed="false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customFormat="false" ht="13.8" hidden="false" customHeight="false" outlineLevel="0" collapsed="false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customFormat="false" ht="13.8" hidden="false" customHeight="false" outlineLevel="0" collapsed="false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customFormat="false" ht="13.8" hidden="false" customHeight="false" outlineLevel="0" collapsed="false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customFormat="false" ht="13.8" hidden="false" customHeight="false" outlineLevel="0" collapsed="false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customFormat="false" ht="13.8" hidden="false" customHeight="false" outlineLevel="0" collapsed="false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</row>
    <row r="116" customFormat="false" ht="13.8" hidden="false" customHeight="false" outlineLevel="0" collapsed="false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</row>
    <row r="117" customFormat="false" ht="13.8" hidden="false" customHeight="false" outlineLevel="0" collapsed="false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</row>
    <row r="118" customFormat="false" ht="13.8" hidden="false" customHeight="false" outlineLevel="0" collapsed="false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</row>
    <row r="119" customFormat="false" ht="13.8" hidden="false" customHeight="false" outlineLevel="0" collapsed="false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</row>
    <row r="120" customFormat="false" ht="13.8" hidden="false" customHeight="false" outlineLevel="0" collapsed="false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</row>
    <row r="121" customFormat="false" ht="13.8" hidden="false" customHeight="false" outlineLevel="0" collapsed="false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</row>
    <row r="122" customFormat="false" ht="13.8" hidden="false" customHeight="false" outlineLevel="0" collapsed="false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</row>
    <row r="123" customFormat="false" ht="13.8" hidden="false" customHeight="false" outlineLevel="0" collapsed="false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</row>
    <row r="124" customFormat="false" ht="13.8" hidden="false" customHeight="false" outlineLevel="0" collapsed="false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</row>
    <row r="125" customFormat="false" ht="13.8" hidden="false" customHeight="false" outlineLevel="0" collapsed="false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</row>
    <row r="126" customFormat="false" ht="13.8" hidden="false" customHeight="false" outlineLevel="0" collapsed="false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</row>
    <row r="127" customFormat="false" ht="13.8" hidden="false" customHeight="false" outlineLevel="0" collapsed="false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</row>
    <row r="128" customFormat="false" ht="13.8" hidden="false" customHeight="false" outlineLevel="0" collapsed="false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customFormat="false" ht="13.8" hidden="false" customHeight="false" outlineLevel="0" collapsed="false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customFormat="false" ht="13.8" hidden="false" customHeight="false" outlineLevel="0" collapsed="false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</row>
    <row r="131" customFormat="false" ht="13.8" hidden="false" customHeight="false" outlineLevel="0" collapsed="false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</row>
    <row r="132" customFormat="false" ht="13.8" hidden="false" customHeight="false" outlineLevel="0" collapsed="false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</row>
    <row r="133" customFormat="false" ht="13.8" hidden="false" customHeight="false" outlineLevel="0" collapsed="false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</row>
    <row r="134" customFormat="false" ht="13.8" hidden="false" customHeight="false" outlineLevel="0" collapsed="false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</row>
    <row r="135" customFormat="false" ht="13.8" hidden="false" customHeight="false" outlineLevel="0" collapsed="false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</sheetData>
  <mergeCells count="53">
    <mergeCell ref="A1:N1"/>
    <mergeCell ref="A2:N2"/>
    <mergeCell ref="A3:N3"/>
    <mergeCell ref="K4:N4"/>
    <mergeCell ref="K5:N5"/>
    <mergeCell ref="K6:N6"/>
    <mergeCell ref="K7:N7"/>
    <mergeCell ref="K8:N8"/>
    <mergeCell ref="K9:N9"/>
    <mergeCell ref="K10:N10"/>
    <mergeCell ref="K11:N11"/>
    <mergeCell ref="K12:N12"/>
    <mergeCell ref="K13:N13"/>
    <mergeCell ref="K14:N14"/>
    <mergeCell ref="K15:N15"/>
    <mergeCell ref="K16:N16"/>
    <mergeCell ref="K17:N17"/>
    <mergeCell ref="K18:N18"/>
    <mergeCell ref="K19:N19"/>
    <mergeCell ref="K20:N20"/>
    <mergeCell ref="K21:N21"/>
    <mergeCell ref="K22:N22"/>
    <mergeCell ref="K23:N23"/>
    <mergeCell ref="K24:N24"/>
    <mergeCell ref="K25:N25"/>
    <mergeCell ref="K26:N26"/>
    <mergeCell ref="K27:N27"/>
    <mergeCell ref="K28:N28"/>
    <mergeCell ref="K29:N29"/>
    <mergeCell ref="K30:N30"/>
    <mergeCell ref="K31:N31"/>
    <mergeCell ref="K32:N32"/>
    <mergeCell ref="K33:N33"/>
    <mergeCell ref="K34:N34"/>
    <mergeCell ref="K35:N35"/>
    <mergeCell ref="K36:N36"/>
    <mergeCell ref="K37:N37"/>
    <mergeCell ref="K38:N38"/>
    <mergeCell ref="K39:N39"/>
    <mergeCell ref="K40:N40"/>
    <mergeCell ref="K41:N41"/>
    <mergeCell ref="K42:N42"/>
    <mergeCell ref="K43:N43"/>
    <mergeCell ref="K44:N44"/>
    <mergeCell ref="K45:N45"/>
    <mergeCell ref="K46:N46"/>
    <mergeCell ref="K47:N47"/>
    <mergeCell ref="K48:N48"/>
    <mergeCell ref="K49:N49"/>
    <mergeCell ref="K50:N50"/>
    <mergeCell ref="K51:N51"/>
    <mergeCell ref="K52:N52"/>
    <mergeCell ref="K53:N5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5:B12 A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11.75"/>
    <col collapsed="false" customWidth="true" hidden="false" outlineLevel="0" max="2" min="2" style="1" width="14.18"/>
    <col collapsed="false" customWidth="true" hidden="false" outlineLevel="0" max="3" min="3" style="1" width="11.75"/>
    <col collapsed="false" customWidth="true" hidden="false" outlineLevel="0" max="4" min="4" style="1" width="61.29"/>
    <col collapsed="false" customWidth="true" hidden="false" outlineLevel="0" max="7" min="5" style="1" width="11.75"/>
    <col collapsed="false" customWidth="true" hidden="false" outlineLevel="0" max="9" min="8" style="1" width="26.01"/>
    <col collapsed="false" customWidth="true" hidden="false" outlineLevel="0" max="13" min="10" style="1" width="11.75"/>
    <col collapsed="false" customWidth="true" hidden="false" outlineLevel="0" max="14" min="14" style="1" width="19.4"/>
  </cols>
  <sheetData>
    <row r="1" customFormat="false" ht="28.35" hidden="false" customHeight="true" outlineLevel="0" collapsed="false">
      <c r="A1" s="2" t="s">
        <v>220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28.35" hidden="false" customHeight="true" outlineLevel="0" collapsed="false">
      <c r="A2" s="3" t="s">
        <v>221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Format="false" ht="28.35" hidden="false" customHeight="true" outlineLevel="0" collapsed="false">
      <c r="A3" s="3" t="s">
        <v>151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false" ht="28.35" hidden="false" customHeight="true" outlineLevel="0" collapsed="false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/>
      <c r="H4" s="5" t="s">
        <v>9</v>
      </c>
      <c r="I4" s="5" t="s">
        <v>10</v>
      </c>
      <c r="J4" s="4" t="s">
        <v>11</v>
      </c>
      <c r="K4" s="5" t="s">
        <v>12</v>
      </c>
      <c r="L4" s="5"/>
      <c r="M4" s="5"/>
      <c r="N4" s="5"/>
    </row>
    <row r="5" customFormat="false" ht="28.35" hidden="false" customHeight="true" outlineLevel="0" collapsed="false">
      <c r="A5" s="7"/>
      <c r="B5" s="7"/>
      <c r="C5" s="8" t="s">
        <v>13</v>
      </c>
      <c r="D5" s="9" t="s">
        <v>14</v>
      </c>
      <c r="E5" s="10"/>
      <c r="F5" s="11"/>
      <c r="G5" s="11"/>
      <c r="H5" s="12" t="n">
        <v>0.247</v>
      </c>
      <c r="I5" s="13"/>
      <c r="J5" s="14"/>
      <c r="K5" s="10"/>
      <c r="L5" s="10"/>
      <c r="M5" s="10"/>
      <c r="N5" s="10"/>
    </row>
    <row r="6" customFormat="false" ht="56.7" hidden="false" customHeight="true" outlineLevel="0" collapsed="false">
      <c r="A6" s="4" t="s">
        <v>15</v>
      </c>
      <c r="B6" s="4" t="n">
        <v>97629</v>
      </c>
      <c r="C6" s="4" t="s">
        <v>16</v>
      </c>
      <c r="D6" s="3" t="s">
        <v>17</v>
      </c>
      <c r="E6" s="4" t="s">
        <v>18</v>
      </c>
      <c r="F6" s="16" t="n">
        <v>1.2</v>
      </c>
      <c r="G6" s="16" t="n">
        <v>90.52</v>
      </c>
      <c r="H6" s="16" t="n">
        <f aca="false">G6*$H$5+G6</f>
        <v>112.87844</v>
      </c>
      <c r="I6" s="16" t="n">
        <f aca="false">F6*H6</f>
        <v>135.454128</v>
      </c>
      <c r="J6" s="17" t="n">
        <f aca="false">I6/$I$48</f>
        <v>0.00118529262538577</v>
      </c>
      <c r="K6" s="3" t="s">
        <v>222</v>
      </c>
      <c r="L6" s="3"/>
      <c r="M6" s="3"/>
      <c r="N6" s="3"/>
    </row>
    <row r="7" customFormat="false" ht="56.7" hidden="false" customHeight="true" outlineLevel="0" collapsed="false">
      <c r="A7" s="4" t="s">
        <v>15</v>
      </c>
      <c r="B7" s="4" t="n">
        <v>96526</v>
      </c>
      <c r="C7" s="4" t="s">
        <v>20</v>
      </c>
      <c r="D7" s="3" t="s">
        <v>21</v>
      </c>
      <c r="E7" s="4" t="s">
        <v>18</v>
      </c>
      <c r="F7" s="16" t="n">
        <v>7.15</v>
      </c>
      <c r="G7" s="16" t="n">
        <v>230.96</v>
      </c>
      <c r="H7" s="16" t="n">
        <f aca="false">G7*$H$5+G7</f>
        <v>288.00712</v>
      </c>
      <c r="I7" s="16" t="n">
        <f aca="false">F7*H7</f>
        <v>2059.250908</v>
      </c>
      <c r="J7" s="17" t="n">
        <f aca="false">I7/$I$48</f>
        <v>0.0180194945042306</v>
      </c>
      <c r="K7" s="3" t="s">
        <v>223</v>
      </c>
      <c r="L7" s="3"/>
      <c r="M7" s="3"/>
      <c r="N7" s="3"/>
    </row>
    <row r="8" customFormat="false" ht="56.7" hidden="false" customHeight="true" outlineLevel="0" collapsed="false">
      <c r="A8" s="4" t="s">
        <v>23</v>
      </c>
      <c r="B8" s="4" t="s">
        <v>24</v>
      </c>
      <c r="C8" s="4" t="s">
        <v>25</v>
      </c>
      <c r="D8" s="3" t="s">
        <v>26</v>
      </c>
      <c r="E8" s="4" t="s">
        <v>18</v>
      </c>
      <c r="F8" s="16" t="n">
        <v>2.8</v>
      </c>
      <c r="G8" s="16" t="n">
        <v>118.14</v>
      </c>
      <c r="H8" s="16" t="n">
        <f aca="false">G8*$H$5+G8</f>
        <v>147.32058</v>
      </c>
      <c r="I8" s="16" t="n">
        <f aca="false">F8*H8</f>
        <v>412.497624</v>
      </c>
      <c r="J8" s="17" t="n">
        <f aca="false">I8/$I$48</f>
        <v>0.00360956435167744</v>
      </c>
      <c r="K8" s="3" t="s">
        <v>224</v>
      </c>
      <c r="L8" s="3"/>
      <c r="M8" s="3"/>
      <c r="N8" s="3"/>
    </row>
    <row r="9" customFormat="false" ht="56.7" hidden="false" customHeight="true" outlineLevel="0" collapsed="false">
      <c r="A9" s="4" t="s">
        <v>15</v>
      </c>
      <c r="B9" s="4" t="n">
        <v>104737</v>
      </c>
      <c r="C9" s="4" t="s">
        <v>28</v>
      </c>
      <c r="D9" s="18" t="s">
        <v>29</v>
      </c>
      <c r="E9" s="4" t="s">
        <v>18</v>
      </c>
      <c r="F9" s="16" t="n">
        <v>5.95</v>
      </c>
      <c r="G9" s="16" t="n">
        <v>25.03</v>
      </c>
      <c r="H9" s="16" t="n">
        <f aca="false">G9*$H$5+G9</f>
        <v>31.21241</v>
      </c>
      <c r="I9" s="16" t="n">
        <f aca="false">F9*H9</f>
        <v>185.7138395</v>
      </c>
      <c r="J9" s="17" t="n">
        <f aca="false">I9/$I$48</f>
        <v>0.00162509070518269</v>
      </c>
      <c r="K9" s="3" t="s">
        <v>225</v>
      </c>
      <c r="L9" s="3"/>
      <c r="M9" s="3"/>
      <c r="N9" s="3"/>
    </row>
    <row r="10" customFormat="false" ht="56.7" hidden="false" customHeight="true" outlineLevel="0" collapsed="false">
      <c r="A10" s="4" t="s">
        <v>15</v>
      </c>
      <c r="B10" s="4" t="n">
        <v>95241</v>
      </c>
      <c r="C10" s="4" t="s">
        <v>31</v>
      </c>
      <c r="D10" s="18" t="s">
        <v>32</v>
      </c>
      <c r="E10" s="4" t="s">
        <v>33</v>
      </c>
      <c r="F10" s="16" t="n">
        <v>11.9</v>
      </c>
      <c r="G10" s="16" t="n">
        <v>31.37</v>
      </c>
      <c r="H10" s="16" t="n">
        <f aca="false">G10*$H$5+G10</f>
        <v>39.11839</v>
      </c>
      <c r="I10" s="16" t="n">
        <f aca="false">F10*H10</f>
        <v>465.508841</v>
      </c>
      <c r="J10" s="17" t="n">
        <f aca="false">I10/$I$48</f>
        <v>0.0040734395063189</v>
      </c>
      <c r="K10" s="3" t="s">
        <v>226</v>
      </c>
      <c r="L10" s="3"/>
      <c r="M10" s="3"/>
      <c r="N10" s="3"/>
    </row>
    <row r="11" customFormat="false" ht="56.7" hidden="false" customHeight="true" outlineLevel="0" collapsed="false">
      <c r="A11" s="4" t="s">
        <v>23</v>
      </c>
      <c r="B11" s="4" t="s">
        <v>35</v>
      </c>
      <c r="C11" s="4" t="s">
        <v>36</v>
      </c>
      <c r="D11" s="18" t="s">
        <v>37</v>
      </c>
      <c r="E11" s="4" t="s">
        <v>38</v>
      </c>
      <c r="F11" s="16" t="n">
        <v>1</v>
      </c>
      <c r="G11" s="16" t="n">
        <v>756.62</v>
      </c>
      <c r="H11" s="16" t="n">
        <f aca="false">G11*$H$5+G11</f>
        <v>943.50514</v>
      </c>
      <c r="I11" s="16" t="n">
        <f aca="false">F11*H11</f>
        <v>943.50514</v>
      </c>
      <c r="J11" s="17" t="n">
        <f aca="false">I11/$I$48</f>
        <v>0.00825615063171474</v>
      </c>
      <c r="K11" s="3" t="s">
        <v>39</v>
      </c>
      <c r="L11" s="3"/>
      <c r="M11" s="3"/>
      <c r="N11" s="3"/>
    </row>
    <row r="12" customFormat="false" ht="56.7" hidden="false" customHeight="true" outlineLevel="0" collapsed="false">
      <c r="A12" s="4" t="s">
        <v>23</v>
      </c>
      <c r="B12" s="4" t="s">
        <v>40</v>
      </c>
      <c r="C12" s="4" t="s">
        <v>41</v>
      </c>
      <c r="D12" s="18" t="s">
        <v>42</v>
      </c>
      <c r="E12" s="4" t="s">
        <v>38</v>
      </c>
      <c r="F12" s="16" t="n">
        <v>1</v>
      </c>
      <c r="G12" s="16" t="n">
        <v>821.18</v>
      </c>
      <c r="H12" s="16" t="n">
        <f aca="false">G12*$H$5+G12</f>
        <v>1024.01146</v>
      </c>
      <c r="I12" s="16" t="n">
        <f aca="false">F12*H12</f>
        <v>1024.01146</v>
      </c>
      <c r="J12" s="17" t="n">
        <f aca="false">I12/$I$48</f>
        <v>0.00896062194463734</v>
      </c>
      <c r="K12" s="3" t="s">
        <v>43</v>
      </c>
      <c r="L12" s="3"/>
      <c r="M12" s="3"/>
      <c r="N12" s="3"/>
    </row>
    <row r="13" customFormat="false" ht="56.7" hidden="false" customHeight="true" outlineLevel="0" collapsed="false">
      <c r="A13" s="4" t="s">
        <v>23</v>
      </c>
      <c r="B13" s="4" t="s">
        <v>44</v>
      </c>
      <c r="C13" s="4" t="s">
        <v>45</v>
      </c>
      <c r="D13" s="18" t="s">
        <v>46</v>
      </c>
      <c r="E13" s="4" t="s">
        <v>38</v>
      </c>
      <c r="F13" s="16" t="n">
        <v>3</v>
      </c>
      <c r="G13" s="16" t="n">
        <v>104.18</v>
      </c>
      <c r="H13" s="16" t="n">
        <f aca="false">G13*$H$5+G13</f>
        <v>129.91246</v>
      </c>
      <c r="I13" s="16" t="n">
        <f aca="false">F13*H13</f>
        <v>389.73738</v>
      </c>
      <c r="J13" s="17" t="n">
        <f aca="false">I13/$I$48</f>
        <v>0.0034104006217601</v>
      </c>
      <c r="K13" s="3" t="s">
        <v>47</v>
      </c>
      <c r="L13" s="3"/>
      <c r="M13" s="3"/>
      <c r="N13" s="3"/>
    </row>
    <row r="14" customFormat="false" ht="56.7" hidden="false" customHeight="true" outlineLevel="0" collapsed="false">
      <c r="A14" s="4" t="s">
        <v>23</v>
      </c>
      <c r="B14" s="4" t="s">
        <v>48</v>
      </c>
      <c r="C14" s="4" t="s">
        <v>49</v>
      </c>
      <c r="D14" s="18" t="s">
        <v>50</v>
      </c>
      <c r="E14" s="4" t="s">
        <v>38</v>
      </c>
      <c r="F14" s="16" t="n">
        <v>3</v>
      </c>
      <c r="G14" s="16" t="n">
        <v>75.56</v>
      </c>
      <c r="H14" s="16" t="n">
        <f aca="false">G14*$H$5+G14</f>
        <v>94.22332</v>
      </c>
      <c r="I14" s="16" t="n">
        <f aca="false">F14*H14</f>
        <v>282.66996</v>
      </c>
      <c r="J14" s="17" t="n">
        <f aca="false">I14/$I$48</f>
        <v>0.00247350615262232</v>
      </c>
      <c r="K14" s="3" t="s">
        <v>51</v>
      </c>
      <c r="L14" s="3"/>
      <c r="M14" s="3"/>
      <c r="N14" s="3"/>
    </row>
    <row r="15" customFormat="false" ht="56.7" hidden="false" customHeight="true" outlineLevel="0" collapsed="false">
      <c r="A15" s="4" t="s">
        <v>23</v>
      </c>
      <c r="B15" s="4" t="s">
        <v>52</v>
      </c>
      <c r="C15" s="4" t="s">
        <v>53</v>
      </c>
      <c r="D15" s="18" t="s">
        <v>54</v>
      </c>
      <c r="E15" s="4" t="s">
        <v>38</v>
      </c>
      <c r="F15" s="16" t="n">
        <v>2</v>
      </c>
      <c r="G15" s="16" t="n">
        <v>79.54</v>
      </c>
      <c r="H15" s="16" t="n">
        <f aca="false">G15*$H$5+G15</f>
        <v>99.18638</v>
      </c>
      <c r="I15" s="16" t="n">
        <f aca="false">F15*H15</f>
        <v>198.37276</v>
      </c>
      <c r="J15" s="17" t="n">
        <f aca="false">I15/$I$48</f>
        <v>0.00173586270848402</v>
      </c>
      <c r="K15" s="3" t="s">
        <v>55</v>
      </c>
      <c r="L15" s="3"/>
      <c r="M15" s="3"/>
      <c r="N15" s="3"/>
    </row>
    <row r="16" customFormat="false" ht="56.7" hidden="false" customHeight="true" outlineLevel="0" collapsed="false">
      <c r="A16" s="4" t="s">
        <v>23</v>
      </c>
      <c r="B16" s="4" t="s">
        <v>56</v>
      </c>
      <c r="C16" s="4" t="s">
        <v>57</v>
      </c>
      <c r="D16" s="18" t="s">
        <v>58</v>
      </c>
      <c r="E16" s="4" t="s">
        <v>38</v>
      </c>
      <c r="F16" s="16" t="n">
        <v>1</v>
      </c>
      <c r="G16" s="16" t="n">
        <v>6057.43</v>
      </c>
      <c r="H16" s="16" t="n">
        <f aca="false">G16*$H$5+G16</f>
        <v>7553.61521</v>
      </c>
      <c r="I16" s="16" t="n">
        <f aca="false">F16*H16</f>
        <v>7553.61521</v>
      </c>
      <c r="J16" s="17" t="n">
        <f aca="false">I16/$I$48</f>
        <v>0.0660979811808673</v>
      </c>
      <c r="K16" s="3" t="s">
        <v>59</v>
      </c>
      <c r="L16" s="3"/>
      <c r="M16" s="3"/>
      <c r="N16" s="3"/>
    </row>
    <row r="17" customFormat="false" ht="56.7" hidden="false" customHeight="true" outlineLevel="0" collapsed="false">
      <c r="A17" s="4" t="s">
        <v>15</v>
      </c>
      <c r="B17" s="4" t="s">
        <v>60</v>
      </c>
      <c r="C17" s="4" t="s">
        <v>61</v>
      </c>
      <c r="D17" s="18" t="s">
        <v>62</v>
      </c>
      <c r="E17" s="4" t="s">
        <v>38</v>
      </c>
      <c r="F17" s="16" t="n">
        <v>1</v>
      </c>
      <c r="G17" s="16" t="n">
        <v>3403.52</v>
      </c>
      <c r="H17" s="16" t="n">
        <f aca="false">G17*$H$5+G17</f>
        <v>4244.18944</v>
      </c>
      <c r="I17" s="16" t="n">
        <f aca="false">F17*H17</f>
        <v>4244.18944</v>
      </c>
      <c r="J17" s="17" t="n">
        <f aca="false">I17/$I$48</f>
        <v>0.0371388197484256</v>
      </c>
      <c r="K17" s="3" t="s">
        <v>63</v>
      </c>
      <c r="L17" s="3"/>
      <c r="M17" s="3"/>
      <c r="N17" s="3"/>
    </row>
    <row r="18" customFormat="false" ht="56.7" hidden="false" customHeight="true" outlineLevel="0" collapsed="false">
      <c r="A18" s="4" t="s">
        <v>15</v>
      </c>
      <c r="B18" s="4" t="n">
        <v>101875</v>
      </c>
      <c r="C18" s="4" t="s">
        <v>64</v>
      </c>
      <c r="D18" s="18" t="s">
        <v>65</v>
      </c>
      <c r="E18" s="4" t="s">
        <v>38</v>
      </c>
      <c r="F18" s="16" t="n">
        <v>1</v>
      </c>
      <c r="G18" s="16" t="n">
        <v>371.55</v>
      </c>
      <c r="H18" s="16" t="n">
        <f aca="false">G18*$H$5+G18</f>
        <v>463.32285</v>
      </c>
      <c r="I18" s="16" t="n">
        <f aca="false">F18*H18</f>
        <v>463.32285</v>
      </c>
      <c r="J18" s="17" t="n">
        <f aca="false">I18/$I$48</f>
        <v>0.00405431097144354</v>
      </c>
      <c r="K18" s="3" t="s">
        <v>66</v>
      </c>
      <c r="L18" s="3"/>
      <c r="M18" s="3"/>
      <c r="N18" s="3"/>
    </row>
    <row r="19" customFormat="false" ht="56.7" hidden="false" customHeight="true" outlineLevel="0" collapsed="false">
      <c r="A19" s="4" t="s">
        <v>15</v>
      </c>
      <c r="B19" s="4" t="n">
        <v>101892</v>
      </c>
      <c r="C19" s="4" t="s">
        <v>67</v>
      </c>
      <c r="D19" s="18" t="s">
        <v>68</v>
      </c>
      <c r="E19" s="4" t="s">
        <v>38</v>
      </c>
      <c r="F19" s="16" t="n">
        <v>12</v>
      </c>
      <c r="G19" s="16" t="n">
        <v>64.3</v>
      </c>
      <c r="H19" s="16" t="n">
        <f aca="false">G19*$H$5+G19</f>
        <v>80.1821</v>
      </c>
      <c r="I19" s="16" t="n">
        <f aca="false">F19*H19</f>
        <v>962.1852</v>
      </c>
      <c r="J19" s="17" t="n">
        <f aca="false">I19/$I$48</f>
        <v>0.00841961067303414</v>
      </c>
      <c r="K19" s="3" t="s">
        <v>69</v>
      </c>
      <c r="L19" s="3"/>
      <c r="M19" s="3"/>
      <c r="N19" s="3"/>
    </row>
    <row r="20" customFormat="false" ht="56.7" hidden="false" customHeight="true" outlineLevel="0" collapsed="false">
      <c r="A20" s="4" t="s">
        <v>15</v>
      </c>
      <c r="B20" s="4" t="n">
        <v>91926</v>
      </c>
      <c r="C20" s="4" t="s">
        <v>70</v>
      </c>
      <c r="D20" s="3" t="s">
        <v>71</v>
      </c>
      <c r="E20" s="4" t="s">
        <v>72</v>
      </c>
      <c r="F20" s="16" t="n">
        <v>300</v>
      </c>
      <c r="G20" s="16" t="n">
        <v>4.31</v>
      </c>
      <c r="H20" s="16" t="n">
        <f aca="false">G20*$H$5+G20</f>
        <v>5.37457</v>
      </c>
      <c r="I20" s="16" t="n">
        <f aca="false">F20*H20</f>
        <v>1612.371</v>
      </c>
      <c r="J20" s="17" t="n">
        <f aca="false">I20/$I$48</f>
        <v>0.0141090676519351</v>
      </c>
      <c r="K20" s="3" t="s">
        <v>73</v>
      </c>
      <c r="L20" s="3"/>
      <c r="M20" s="3"/>
      <c r="N20" s="3"/>
    </row>
    <row r="21" customFormat="false" ht="56.7" hidden="false" customHeight="true" outlineLevel="0" collapsed="false">
      <c r="A21" s="4" t="s">
        <v>15</v>
      </c>
      <c r="B21" s="4" t="n">
        <v>91926</v>
      </c>
      <c r="C21" s="4" t="s">
        <v>74</v>
      </c>
      <c r="D21" s="18" t="s">
        <v>75</v>
      </c>
      <c r="E21" s="4" t="s">
        <v>72</v>
      </c>
      <c r="F21" s="16" t="n">
        <v>300</v>
      </c>
      <c r="G21" s="16" t="n">
        <v>4.31</v>
      </c>
      <c r="H21" s="16" t="n">
        <f aca="false">G21*$H$5+G21</f>
        <v>5.37457</v>
      </c>
      <c r="I21" s="16" t="n">
        <f aca="false">F21*H21</f>
        <v>1612.371</v>
      </c>
      <c r="J21" s="17" t="n">
        <f aca="false">I21/$I$48</f>
        <v>0.0141090676519351</v>
      </c>
      <c r="K21" s="3" t="s">
        <v>73</v>
      </c>
      <c r="L21" s="3"/>
      <c r="M21" s="3"/>
      <c r="N21" s="3"/>
    </row>
    <row r="22" customFormat="false" ht="64.15" hidden="false" customHeight="true" outlineLevel="0" collapsed="false">
      <c r="A22" s="4" t="s">
        <v>23</v>
      </c>
      <c r="B22" s="4" t="s">
        <v>76</v>
      </c>
      <c r="C22" s="4" t="s">
        <v>77</v>
      </c>
      <c r="D22" s="18" t="s">
        <v>78</v>
      </c>
      <c r="E22" s="4" t="s">
        <v>38</v>
      </c>
      <c r="F22" s="16" t="n">
        <v>2</v>
      </c>
      <c r="G22" s="16" t="n">
        <v>2697.96</v>
      </c>
      <c r="H22" s="16" t="n">
        <f aca="false">G22*$H$5+G22</f>
        <v>3364.35612</v>
      </c>
      <c r="I22" s="16" t="n">
        <f aca="false">F22*H22</f>
        <v>6728.71224</v>
      </c>
      <c r="J22" s="17" t="n">
        <f aca="false">I22/$I$48</f>
        <v>0.0588796599570223</v>
      </c>
      <c r="K22" s="3" t="s">
        <v>79</v>
      </c>
      <c r="L22" s="3"/>
      <c r="M22" s="3"/>
      <c r="N22" s="3"/>
    </row>
    <row r="23" customFormat="false" ht="56.7" hidden="false" customHeight="true" outlineLevel="0" collapsed="false">
      <c r="A23" s="4" t="s">
        <v>23</v>
      </c>
      <c r="B23" s="4" t="s">
        <v>80</v>
      </c>
      <c r="C23" s="4" t="s">
        <v>81</v>
      </c>
      <c r="D23" s="18" t="s">
        <v>82</v>
      </c>
      <c r="E23" s="4" t="s">
        <v>38</v>
      </c>
      <c r="F23" s="16" t="n">
        <v>61</v>
      </c>
      <c r="G23" s="16" t="n">
        <v>10.19</v>
      </c>
      <c r="H23" s="16" t="n">
        <f aca="false">G23*$H$5+G23</f>
        <v>12.70693</v>
      </c>
      <c r="I23" s="16" t="n">
        <f aca="false">F23*H23</f>
        <v>775.12273</v>
      </c>
      <c r="J23" s="17" t="n">
        <f aca="false">I23/$I$48</f>
        <v>0.00678271876393376</v>
      </c>
      <c r="K23" s="3" t="s">
        <v>83</v>
      </c>
      <c r="L23" s="3"/>
      <c r="M23" s="3"/>
      <c r="N23" s="3"/>
    </row>
    <row r="24" customFormat="false" ht="56.7" hidden="false" customHeight="true" outlineLevel="0" collapsed="false">
      <c r="A24" s="4" t="s">
        <v>23</v>
      </c>
      <c r="B24" s="4" t="s">
        <v>84</v>
      </c>
      <c r="C24" s="4" t="s">
        <v>85</v>
      </c>
      <c r="D24" s="18" t="s">
        <v>86</v>
      </c>
      <c r="E24" s="4" t="s">
        <v>72</v>
      </c>
      <c r="F24" s="16" t="n">
        <v>91.85</v>
      </c>
      <c r="G24" s="16" t="n">
        <v>41.68</v>
      </c>
      <c r="H24" s="16" t="n">
        <f aca="false">G24*$H$5+G24</f>
        <v>51.97496</v>
      </c>
      <c r="I24" s="16" t="n">
        <f aca="false">F24*H24</f>
        <v>4773.900076</v>
      </c>
      <c r="J24" s="17" t="n">
        <f aca="false">I24/$I$48</f>
        <v>0.0417740576677838</v>
      </c>
      <c r="K24" s="3" t="s">
        <v>87</v>
      </c>
      <c r="L24" s="3"/>
      <c r="M24" s="3"/>
      <c r="N24" s="3"/>
    </row>
    <row r="25" customFormat="false" ht="56.7" hidden="false" customHeight="true" outlineLevel="0" collapsed="false">
      <c r="A25" s="4" t="s">
        <v>15</v>
      </c>
      <c r="B25" s="4" t="n">
        <v>92367</v>
      </c>
      <c r="C25" s="4" t="s">
        <v>88</v>
      </c>
      <c r="D25" s="18" t="s">
        <v>89</v>
      </c>
      <c r="E25" s="4" t="s">
        <v>90</v>
      </c>
      <c r="F25" s="16" t="n">
        <v>91.85</v>
      </c>
      <c r="G25" s="16" t="n">
        <v>114.36</v>
      </c>
      <c r="H25" s="16" t="n">
        <f aca="false">G25*$H$5+G25</f>
        <v>142.60692</v>
      </c>
      <c r="I25" s="16" t="n">
        <f aca="false">F25*H25</f>
        <v>13098.445602</v>
      </c>
      <c r="J25" s="17" t="n">
        <f aca="false">I25/$I$48</f>
        <v>0.114618071854313</v>
      </c>
      <c r="K25" s="3" t="s">
        <v>91</v>
      </c>
      <c r="L25" s="3"/>
      <c r="M25" s="3"/>
      <c r="N25" s="3"/>
    </row>
    <row r="26" customFormat="false" ht="82.8" hidden="false" customHeight="true" outlineLevel="0" collapsed="false">
      <c r="A26" s="4" t="s">
        <v>23</v>
      </c>
      <c r="B26" s="4" t="s">
        <v>92</v>
      </c>
      <c r="C26" s="4" t="s">
        <v>93</v>
      </c>
      <c r="D26" s="3" t="s">
        <v>94</v>
      </c>
      <c r="E26" s="4" t="s">
        <v>72</v>
      </c>
      <c r="F26" s="16" t="n">
        <v>39.6</v>
      </c>
      <c r="G26" s="16" t="n">
        <v>75.24</v>
      </c>
      <c r="H26" s="16" t="n">
        <f aca="false">G26*$H$5+G26</f>
        <v>93.82428</v>
      </c>
      <c r="I26" s="16" t="n">
        <f aca="false">F26*H26</f>
        <v>3715.441488</v>
      </c>
      <c r="J26" s="17" t="n">
        <f aca="false">I26/$I$48</f>
        <v>0.0325120058044944</v>
      </c>
      <c r="K26" s="3" t="s">
        <v>95</v>
      </c>
      <c r="L26" s="3"/>
      <c r="M26" s="3"/>
      <c r="N26" s="3"/>
    </row>
    <row r="27" customFormat="false" ht="56.7" hidden="false" customHeight="true" outlineLevel="0" collapsed="false">
      <c r="A27" s="4" t="s">
        <v>23</v>
      </c>
      <c r="B27" s="4" t="s">
        <v>96</v>
      </c>
      <c r="C27" s="4" t="s">
        <v>97</v>
      </c>
      <c r="D27" s="3" t="s">
        <v>98</v>
      </c>
      <c r="E27" s="4" t="s">
        <v>38</v>
      </c>
      <c r="F27" s="16" t="n">
        <v>4</v>
      </c>
      <c r="G27" s="16" t="n">
        <v>16.67</v>
      </c>
      <c r="H27" s="16" t="n">
        <f aca="false">G27*$H$5+G27</f>
        <v>20.78749</v>
      </c>
      <c r="I27" s="16" t="n">
        <f aca="false">F27*H27</f>
        <v>83.14996</v>
      </c>
      <c r="J27" s="17" t="n">
        <f aca="false">I27/$I$48</f>
        <v>0.000727604509691442</v>
      </c>
      <c r="K27" s="3" t="s">
        <v>99</v>
      </c>
      <c r="L27" s="3"/>
      <c r="M27" s="3"/>
      <c r="N27" s="3"/>
    </row>
    <row r="28" customFormat="false" ht="56.7" hidden="false" customHeight="true" outlineLevel="0" collapsed="false">
      <c r="A28" s="4" t="s">
        <v>23</v>
      </c>
      <c r="B28" s="4" t="s">
        <v>100</v>
      </c>
      <c r="C28" s="4" t="s">
        <v>101</v>
      </c>
      <c r="D28" s="3" t="s">
        <v>102</v>
      </c>
      <c r="E28" s="4" t="s">
        <v>38</v>
      </c>
      <c r="F28" s="16" t="n">
        <v>33</v>
      </c>
      <c r="G28" s="16" t="n">
        <v>21.91</v>
      </c>
      <c r="H28" s="16" t="n">
        <f aca="false">G28*$H$5+G28</f>
        <v>27.32177</v>
      </c>
      <c r="I28" s="16" t="n">
        <f aca="false">F28*H28</f>
        <v>901.61841</v>
      </c>
      <c r="J28" s="17" t="n">
        <f aca="false">I28/$I$48</f>
        <v>0.00788962040555194</v>
      </c>
      <c r="K28" s="3" t="s">
        <v>103</v>
      </c>
      <c r="L28" s="3"/>
      <c r="M28" s="3"/>
      <c r="N28" s="3"/>
    </row>
    <row r="29" customFormat="false" ht="56.7" hidden="false" customHeight="true" outlineLevel="0" collapsed="false">
      <c r="A29" s="4" t="s">
        <v>15</v>
      </c>
      <c r="B29" s="4" t="n">
        <v>97599</v>
      </c>
      <c r="C29" s="4" t="s">
        <v>104</v>
      </c>
      <c r="D29" s="18" t="s">
        <v>105</v>
      </c>
      <c r="E29" s="4" t="s">
        <v>38</v>
      </c>
      <c r="F29" s="16" t="n">
        <v>27</v>
      </c>
      <c r="G29" s="16" t="n">
        <v>21.23</v>
      </c>
      <c r="H29" s="16" t="n">
        <f aca="false">G29*$H$5+G29</f>
        <v>26.47381</v>
      </c>
      <c r="I29" s="16" t="n">
        <f aca="false">F29*H29</f>
        <v>714.79287</v>
      </c>
      <c r="J29" s="17" t="n">
        <f aca="false">I29/$I$48</f>
        <v>0.00625480175465254</v>
      </c>
      <c r="K29" s="3" t="s">
        <v>106</v>
      </c>
      <c r="L29" s="3"/>
      <c r="M29" s="3"/>
      <c r="N29" s="3"/>
    </row>
    <row r="30" customFormat="false" ht="56.7" hidden="false" customHeight="true" outlineLevel="0" collapsed="false">
      <c r="A30" s="5" t="s">
        <v>107</v>
      </c>
      <c r="B30" s="5" t="s">
        <v>60</v>
      </c>
      <c r="C30" s="4" t="s">
        <v>108</v>
      </c>
      <c r="D30" s="3" t="s">
        <v>109</v>
      </c>
      <c r="E30" s="4" t="s">
        <v>38</v>
      </c>
      <c r="F30" s="16" t="n">
        <v>3</v>
      </c>
      <c r="G30" s="16" t="n">
        <v>772.67</v>
      </c>
      <c r="H30" s="16" t="n">
        <f aca="false">G30*$H$5+G30</f>
        <v>963.51949</v>
      </c>
      <c r="I30" s="16" t="n">
        <f aca="false">F30*H30</f>
        <v>2890.55847</v>
      </c>
      <c r="J30" s="17" t="n">
        <f aca="false">I30/$I$48</f>
        <v>0.0252938591708137</v>
      </c>
      <c r="K30" s="3" t="s">
        <v>110</v>
      </c>
      <c r="L30" s="3"/>
      <c r="M30" s="3"/>
      <c r="N30" s="3"/>
    </row>
    <row r="31" customFormat="false" ht="56.7" hidden="false" customHeight="true" outlineLevel="0" collapsed="false">
      <c r="A31" s="4" t="s">
        <v>15</v>
      </c>
      <c r="B31" s="4" t="n">
        <v>100862</v>
      </c>
      <c r="C31" s="4" t="s">
        <v>111</v>
      </c>
      <c r="D31" s="3" t="s">
        <v>112</v>
      </c>
      <c r="E31" s="4" t="s">
        <v>38</v>
      </c>
      <c r="F31" s="16" t="n">
        <v>27</v>
      </c>
      <c r="G31" s="16" t="n">
        <v>40.92</v>
      </c>
      <c r="H31" s="16" t="n">
        <f aca="false">G31*$H$5+G31</f>
        <v>51.02724</v>
      </c>
      <c r="I31" s="16" t="n">
        <f aca="false">F31*H31</f>
        <v>1377.73548</v>
      </c>
      <c r="J31" s="17" t="n">
        <f aca="false">I31/$I$48</f>
        <v>0.0120558873198484</v>
      </c>
      <c r="K31" s="3" t="s">
        <v>113</v>
      </c>
      <c r="L31" s="3"/>
      <c r="M31" s="3"/>
      <c r="N31" s="3"/>
    </row>
    <row r="32" customFormat="false" ht="56.7" hidden="false" customHeight="true" outlineLevel="0" collapsed="false">
      <c r="A32" s="4" t="s">
        <v>23</v>
      </c>
      <c r="B32" s="4" t="s">
        <v>114</v>
      </c>
      <c r="C32" s="4" t="s">
        <v>115</v>
      </c>
      <c r="D32" s="3" t="s">
        <v>116</v>
      </c>
      <c r="E32" s="4" t="s">
        <v>38</v>
      </c>
      <c r="F32" s="16" t="n">
        <v>1</v>
      </c>
      <c r="G32" s="16" t="n">
        <v>3525.1</v>
      </c>
      <c r="H32" s="16" t="n">
        <f aca="false">G32*$H$5+G32</f>
        <v>4395.7997</v>
      </c>
      <c r="I32" s="16" t="n">
        <f aca="false">F32*H32</f>
        <v>4395.7997</v>
      </c>
      <c r="J32" s="17" t="n">
        <f aca="false">I32/$I$48</f>
        <v>0.0384654867593476</v>
      </c>
      <c r="K32" s="3" t="s">
        <v>117</v>
      </c>
      <c r="L32" s="3"/>
      <c r="M32" s="3"/>
      <c r="N32" s="3"/>
    </row>
    <row r="33" customFormat="false" ht="56.7" hidden="false" customHeight="true" outlineLevel="0" collapsed="false">
      <c r="A33" s="4" t="s">
        <v>23</v>
      </c>
      <c r="B33" s="4" t="s">
        <v>118</v>
      </c>
      <c r="C33" s="4" t="s">
        <v>119</v>
      </c>
      <c r="D33" s="18" t="s">
        <v>120</v>
      </c>
      <c r="E33" s="4" t="s">
        <v>38</v>
      </c>
      <c r="F33" s="16" t="n">
        <v>1</v>
      </c>
      <c r="G33" s="16" t="n">
        <v>564.85</v>
      </c>
      <c r="H33" s="16" t="n">
        <f aca="false">G33*$H$5+G33</f>
        <v>704.36795</v>
      </c>
      <c r="I33" s="16" t="n">
        <f aca="false">F33*H33</f>
        <v>704.36795</v>
      </c>
      <c r="J33" s="17" t="n">
        <f aca="false">I33/$I$48</f>
        <v>0.0061635783938094</v>
      </c>
      <c r="K33" s="3" t="s">
        <v>121</v>
      </c>
      <c r="L33" s="3"/>
      <c r="M33" s="3"/>
      <c r="N33" s="3"/>
    </row>
    <row r="34" customFormat="false" ht="56.7" hidden="false" customHeight="true" outlineLevel="0" collapsed="false">
      <c r="A34" s="4" t="s">
        <v>23</v>
      </c>
      <c r="B34" s="4" t="s">
        <v>122</v>
      </c>
      <c r="C34" s="4" t="s">
        <v>123</v>
      </c>
      <c r="D34" s="18" t="s">
        <v>124</v>
      </c>
      <c r="E34" s="4" t="s">
        <v>38</v>
      </c>
      <c r="F34" s="16" t="n">
        <v>1</v>
      </c>
      <c r="G34" s="16" t="n">
        <v>1191.32</v>
      </c>
      <c r="H34" s="16" t="n">
        <f aca="false">G34*$H$5+G34</f>
        <v>1485.57604</v>
      </c>
      <c r="I34" s="16" t="n">
        <f aca="false">F34*H34</f>
        <v>1485.57604</v>
      </c>
      <c r="J34" s="17" t="n">
        <f aca="false">I34/$I$48</f>
        <v>0.0129995471578526</v>
      </c>
      <c r="K34" s="3" t="s">
        <v>125</v>
      </c>
      <c r="L34" s="3"/>
      <c r="M34" s="3"/>
      <c r="N34" s="3"/>
    </row>
    <row r="35" customFormat="false" ht="56.7" hidden="false" customHeight="true" outlineLevel="0" collapsed="false">
      <c r="A35" s="4" t="s">
        <v>23</v>
      </c>
      <c r="B35" s="4" t="s">
        <v>126</v>
      </c>
      <c r="C35" s="4" t="s">
        <v>127</v>
      </c>
      <c r="D35" s="18" t="s">
        <v>128</v>
      </c>
      <c r="E35" s="4" t="s">
        <v>72</v>
      </c>
      <c r="F35" s="16" t="n">
        <v>63.6</v>
      </c>
      <c r="G35" s="16" t="n">
        <v>218.22</v>
      </c>
      <c r="H35" s="16" t="n">
        <f aca="false">G35*$H$5+G35</f>
        <v>272.12034</v>
      </c>
      <c r="I35" s="16" t="n">
        <f aca="false">F35*H35</f>
        <v>17306.853624</v>
      </c>
      <c r="J35" s="17" t="n">
        <f aca="false">I35/$I$48</f>
        <v>0.151443785966849</v>
      </c>
      <c r="K35" s="3" t="s">
        <v>129</v>
      </c>
      <c r="L35" s="3"/>
      <c r="M35" s="3"/>
      <c r="N35" s="3"/>
    </row>
    <row r="36" customFormat="false" ht="56.7" hidden="false" customHeight="true" outlineLevel="0" collapsed="false">
      <c r="A36" s="4" t="s">
        <v>23</v>
      </c>
      <c r="B36" s="4" t="s">
        <v>202</v>
      </c>
      <c r="C36" s="4" t="s">
        <v>131</v>
      </c>
      <c r="D36" s="18" t="s">
        <v>203</v>
      </c>
      <c r="E36" s="4" t="s">
        <v>72</v>
      </c>
      <c r="F36" s="16" t="n">
        <v>6.2</v>
      </c>
      <c r="G36" s="16" t="n">
        <v>895.6</v>
      </c>
      <c r="H36" s="16" t="n">
        <f aca="false">G36*$H$5+G36</f>
        <v>1116.8132</v>
      </c>
      <c r="I36" s="16" t="n">
        <f aca="false">F36*H36</f>
        <v>6924.24184</v>
      </c>
      <c r="J36" s="17" t="n">
        <f aca="false">I36/$I$48</f>
        <v>0.0605906435670945</v>
      </c>
      <c r="K36" s="3" t="s">
        <v>204</v>
      </c>
      <c r="L36" s="3"/>
      <c r="M36" s="3"/>
      <c r="N36" s="3"/>
    </row>
    <row r="37" customFormat="false" ht="56.7" hidden="false" customHeight="true" outlineLevel="0" collapsed="false">
      <c r="A37" s="4" t="s">
        <v>23</v>
      </c>
      <c r="B37" s="4" t="s">
        <v>227</v>
      </c>
      <c r="C37" s="4" t="s">
        <v>135</v>
      </c>
      <c r="D37" s="3" t="s">
        <v>228</v>
      </c>
      <c r="E37" s="4" t="s">
        <v>33</v>
      </c>
      <c r="F37" s="16" t="n">
        <v>5.76</v>
      </c>
      <c r="G37" s="16" t="n">
        <v>31.78</v>
      </c>
      <c r="H37" s="16" t="n">
        <f aca="false">G37*$H$5+G37</f>
        <v>39.62966</v>
      </c>
      <c r="I37" s="16" t="n">
        <f aca="false">F37*H37</f>
        <v>228.2668416</v>
      </c>
      <c r="J37" s="17" t="n">
        <f aca="false">I37/$I$48</f>
        <v>0.00199745115164435</v>
      </c>
      <c r="K37" s="3" t="s">
        <v>229</v>
      </c>
      <c r="L37" s="3"/>
      <c r="M37" s="3"/>
      <c r="N37" s="3"/>
    </row>
    <row r="38" customFormat="false" ht="56.7" hidden="false" customHeight="true" outlineLevel="0" collapsed="false">
      <c r="A38" s="4" t="s">
        <v>23</v>
      </c>
      <c r="B38" s="4" t="s">
        <v>230</v>
      </c>
      <c r="C38" s="4" t="s">
        <v>139</v>
      </c>
      <c r="D38" s="3" t="s">
        <v>231</v>
      </c>
      <c r="E38" s="4" t="s">
        <v>33</v>
      </c>
      <c r="F38" s="16" t="n">
        <v>5.76</v>
      </c>
      <c r="G38" s="16" t="n">
        <v>23.95</v>
      </c>
      <c r="H38" s="16" t="n">
        <f aca="false">G38*$H$5+G38</f>
        <v>29.86565</v>
      </c>
      <c r="I38" s="16" t="n">
        <f aca="false">F38*H38</f>
        <v>172.026144</v>
      </c>
      <c r="J38" s="17" t="n">
        <f aca="false">I38/$I$48</f>
        <v>0.001505316396535</v>
      </c>
      <c r="K38" s="3" t="s">
        <v>229</v>
      </c>
      <c r="L38" s="3"/>
      <c r="M38" s="3"/>
      <c r="N38" s="3"/>
    </row>
    <row r="39" customFormat="false" ht="64.9" hidden="false" customHeight="true" outlineLevel="0" collapsed="false">
      <c r="A39" s="4" t="s">
        <v>15</v>
      </c>
      <c r="B39" s="4" t="n">
        <v>94966</v>
      </c>
      <c r="C39" s="4" t="s">
        <v>143</v>
      </c>
      <c r="D39" s="3" t="s">
        <v>181</v>
      </c>
      <c r="E39" s="4" t="s">
        <v>18</v>
      </c>
      <c r="F39" s="16" t="n">
        <v>0.6</v>
      </c>
      <c r="G39" s="16" t="n">
        <v>415.96</v>
      </c>
      <c r="H39" s="16" t="n">
        <f aca="false">G39*$H$5+G39</f>
        <v>518.70212</v>
      </c>
      <c r="I39" s="16" t="n">
        <f aca="false">F39*H39</f>
        <v>311.221272</v>
      </c>
      <c r="J39" s="17" t="n">
        <f aca="false">I39/$I$48</f>
        <v>0.00272334467772572</v>
      </c>
      <c r="K39" s="3" t="s">
        <v>232</v>
      </c>
      <c r="L39" s="3"/>
      <c r="M39" s="3"/>
      <c r="N39" s="3"/>
    </row>
    <row r="40" customFormat="false" ht="64.9" hidden="false" customHeight="true" outlineLevel="0" collapsed="false">
      <c r="A40" s="4" t="s">
        <v>15</v>
      </c>
      <c r="B40" s="4" t="n">
        <v>92760</v>
      </c>
      <c r="C40" s="4" t="s">
        <v>145</v>
      </c>
      <c r="D40" s="3" t="s">
        <v>184</v>
      </c>
      <c r="E40" s="4" t="s">
        <v>185</v>
      </c>
      <c r="F40" s="16" t="n">
        <v>108</v>
      </c>
      <c r="G40" s="16" t="n">
        <v>12.94</v>
      </c>
      <c r="H40" s="16" t="n">
        <f aca="false">G40*$H$5+G40</f>
        <v>16.13618</v>
      </c>
      <c r="I40" s="16" t="n">
        <f aca="false">F40*H40</f>
        <v>1742.70744</v>
      </c>
      <c r="J40" s="17" t="n">
        <f aca="false">I40/$I$48</f>
        <v>0.0152495779001797</v>
      </c>
      <c r="K40" s="3" t="s">
        <v>233</v>
      </c>
      <c r="L40" s="3"/>
      <c r="M40" s="3"/>
      <c r="N40" s="3"/>
    </row>
    <row r="41" customFormat="false" ht="25.35" hidden="false" customHeight="true" outlineLevel="0" collapsed="false">
      <c r="A41" s="4" t="s">
        <v>23</v>
      </c>
      <c r="B41" s="4" t="s">
        <v>130</v>
      </c>
      <c r="C41" s="4" t="s">
        <v>183</v>
      </c>
      <c r="D41" s="3" t="s">
        <v>132</v>
      </c>
      <c r="E41" s="4" t="s">
        <v>133</v>
      </c>
      <c r="F41" s="16" t="n">
        <v>5</v>
      </c>
      <c r="G41" s="16" t="n">
        <v>276.7</v>
      </c>
      <c r="H41" s="16" t="n">
        <f aca="false">G41*$H$5+G41</f>
        <v>345.0449</v>
      </c>
      <c r="I41" s="16" t="n">
        <f aca="false">F41*H41</f>
        <v>1725.2245</v>
      </c>
      <c r="J41" s="17" t="n">
        <f aca="false">I41/$I$48</f>
        <v>0.0150965932687179</v>
      </c>
      <c r="K41" s="3" t="s">
        <v>134</v>
      </c>
      <c r="L41" s="3"/>
      <c r="M41" s="3"/>
      <c r="N41" s="3"/>
    </row>
    <row r="42" customFormat="false" ht="23.85" hidden="false" customHeight="false" outlineLevel="0" collapsed="false">
      <c r="A42" s="5" t="s">
        <v>164</v>
      </c>
      <c r="B42" s="4" t="s">
        <v>60</v>
      </c>
      <c r="C42" s="4" t="s">
        <v>186</v>
      </c>
      <c r="D42" s="18" t="s">
        <v>136</v>
      </c>
      <c r="E42" s="4" t="s">
        <v>38</v>
      </c>
      <c r="F42" s="16" t="n">
        <v>1</v>
      </c>
      <c r="G42" s="16" t="n">
        <v>4862.95</v>
      </c>
      <c r="H42" s="16" t="n">
        <f aca="false">G42*$H$5+G42</f>
        <v>6064.09865</v>
      </c>
      <c r="I42" s="16" t="n">
        <f aca="false">F42*H42</f>
        <v>6064.09865</v>
      </c>
      <c r="J42" s="17" t="n">
        <f aca="false">I42/$I$48</f>
        <v>0.0530639524655668</v>
      </c>
      <c r="K42" s="18" t="s">
        <v>234</v>
      </c>
      <c r="L42" s="18"/>
      <c r="M42" s="18"/>
      <c r="N42" s="18"/>
    </row>
    <row r="43" customFormat="false" ht="23.85" hidden="false" customHeight="false" outlineLevel="0" collapsed="false">
      <c r="A43" s="5" t="s">
        <v>164</v>
      </c>
      <c r="B43" s="4" t="s">
        <v>60</v>
      </c>
      <c r="C43" s="4" t="s">
        <v>189</v>
      </c>
      <c r="D43" s="18" t="s">
        <v>136</v>
      </c>
      <c r="E43" s="4" t="s">
        <v>38</v>
      </c>
      <c r="F43" s="16" t="n">
        <v>1</v>
      </c>
      <c r="G43" s="16" t="n">
        <v>1650.14</v>
      </c>
      <c r="H43" s="16" t="n">
        <f aca="false">G43*$H$5+G43</f>
        <v>2057.72458</v>
      </c>
      <c r="I43" s="16" t="n">
        <f aca="false">F43*H43</f>
        <v>2057.72458</v>
      </c>
      <c r="J43" s="17" t="n">
        <f aca="false">I43/$I$48</f>
        <v>0.0180061383566622</v>
      </c>
      <c r="K43" s="18" t="s">
        <v>165</v>
      </c>
      <c r="L43" s="18"/>
      <c r="M43" s="18"/>
      <c r="N43" s="18"/>
    </row>
    <row r="44" customFormat="false" ht="23.85" hidden="false" customHeight="false" outlineLevel="0" collapsed="false">
      <c r="A44" s="5" t="s">
        <v>15</v>
      </c>
      <c r="B44" s="4" t="n">
        <v>100792</v>
      </c>
      <c r="C44" s="4" t="s">
        <v>191</v>
      </c>
      <c r="D44" s="3" t="s">
        <v>235</v>
      </c>
      <c r="E44" s="4" t="s">
        <v>72</v>
      </c>
      <c r="F44" s="16" t="n">
        <v>25</v>
      </c>
      <c r="G44" s="16" t="n">
        <v>26.39</v>
      </c>
      <c r="H44" s="16" t="n">
        <f aca="false">G44*$H$5+G44</f>
        <v>32.90833</v>
      </c>
      <c r="I44" s="16" t="n">
        <f aca="false">F44*H44</f>
        <v>822.70825</v>
      </c>
      <c r="J44" s="17" t="n">
        <f aca="false">I44/$I$48</f>
        <v>0.00719911630577278</v>
      </c>
      <c r="K44" s="18" t="s">
        <v>236</v>
      </c>
      <c r="L44" s="18"/>
      <c r="M44" s="18"/>
      <c r="N44" s="18"/>
    </row>
    <row r="45" customFormat="false" ht="23.85" hidden="false" customHeight="true" outlineLevel="0" collapsed="false">
      <c r="A45" s="5" t="s">
        <v>23</v>
      </c>
      <c r="B45" s="4" t="s">
        <v>138</v>
      </c>
      <c r="C45" s="4" t="s">
        <v>192</v>
      </c>
      <c r="D45" s="3" t="s">
        <v>140</v>
      </c>
      <c r="E45" s="4" t="s">
        <v>72</v>
      </c>
      <c r="F45" s="16" t="n">
        <v>10</v>
      </c>
      <c r="G45" s="16" t="n">
        <v>47.4</v>
      </c>
      <c r="H45" s="16" t="n">
        <f aca="false">G45*$H$5+G45</f>
        <v>59.1078</v>
      </c>
      <c r="I45" s="16" t="n">
        <f aca="false">F45*H45</f>
        <v>591.078</v>
      </c>
      <c r="J45" s="17" t="n">
        <f aca="false">I45/$I$48</f>
        <v>0.00517223361718271</v>
      </c>
      <c r="K45" s="3" t="s">
        <v>141</v>
      </c>
      <c r="L45" s="3"/>
      <c r="M45" s="3"/>
      <c r="N45" s="3"/>
    </row>
    <row r="46" customFormat="false" ht="23.85" hidden="false" customHeight="true" outlineLevel="0" collapsed="false">
      <c r="A46" s="5" t="s">
        <v>23</v>
      </c>
      <c r="B46" s="4" t="s">
        <v>142</v>
      </c>
      <c r="C46" s="4" t="s">
        <v>193</v>
      </c>
      <c r="D46" s="3" t="s">
        <v>144</v>
      </c>
      <c r="E46" s="4" t="s">
        <v>133</v>
      </c>
      <c r="F46" s="16" t="n">
        <v>5</v>
      </c>
      <c r="G46" s="16" t="n">
        <v>190.94</v>
      </c>
      <c r="H46" s="16" t="n">
        <f aca="false">G46*$H$5+G46</f>
        <v>238.10218</v>
      </c>
      <c r="I46" s="16" t="n">
        <f aca="false">F46*H46</f>
        <v>1190.5109</v>
      </c>
      <c r="J46" s="17" t="n">
        <f aca="false">I46/$I$48</f>
        <v>0.0104175768656632</v>
      </c>
      <c r="K46" s="3" t="s">
        <v>141</v>
      </c>
      <c r="L46" s="3"/>
      <c r="M46" s="3"/>
      <c r="N46" s="3"/>
    </row>
    <row r="47" customFormat="false" ht="23.85" hidden="false" customHeight="true" outlineLevel="0" collapsed="false">
      <c r="A47" s="5" t="s">
        <v>107</v>
      </c>
      <c r="B47" s="4" t="s">
        <v>60</v>
      </c>
      <c r="C47" s="4" t="s">
        <v>211</v>
      </c>
      <c r="D47" s="18" t="s">
        <v>146</v>
      </c>
      <c r="E47" s="4" t="s">
        <v>72</v>
      </c>
      <c r="F47" s="16" t="n">
        <v>50</v>
      </c>
      <c r="G47" s="16" t="n">
        <v>175.66</v>
      </c>
      <c r="H47" s="16" t="n">
        <f aca="false">G47*$H$5+G47</f>
        <v>219.04802</v>
      </c>
      <c r="I47" s="16" t="n">
        <f aca="false">F47*H47</f>
        <v>10952.401</v>
      </c>
      <c r="J47" s="17" t="n">
        <f aca="false">I47/$I$48</f>
        <v>0.0958390883116367</v>
      </c>
      <c r="K47" s="3" t="s">
        <v>147</v>
      </c>
      <c r="L47" s="3"/>
      <c r="M47" s="3"/>
      <c r="N47" s="3"/>
    </row>
    <row r="48" customFormat="false" ht="28.35" hidden="false" customHeight="true" outlineLevel="0" collapsed="false">
      <c r="A48" s="7"/>
      <c r="B48" s="7"/>
      <c r="C48" s="8"/>
      <c r="D48" s="9" t="s">
        <v>148</v>
      </c>
      <c r="E48" s="7"/>
      <c r="F48" s="7"/>
      <c r="G48" s="7"/>
      <c r="H48" s="7"/>
      <c r="I48" s="13" t="n">
        <f aca="false">SUM(I6:I47)</f>
        <v>114279.0607981</v>
      </c>
      <c r="J48" s="14" t="n">
        <f aca="false">I48/I48</f>
        <v>1</v>
      </c>
      <c r="K48" s="19"/>
      <c r="L48" s="19"/>
      <c r="M48" s="19"/>
      <c r="N48" s="19"/>
    </row>
    <row r="49" customFormat="false" ht="13.8" hidden="false" customHeight="false" outlineLevel="0" collapsed="false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customFormat="false" ht="13.8" hidden="false" customHeight="false" outlineLevel="0" collapsed="false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customFormat="false" ht="13.8" hidden="false" customHeight="false" outlineLevel="0" collapsed="false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customFormat="false" ht="13.8" hidden="false" customHeight="false" outlineLevel="0" collapsed="false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customFormat="false" ht="13.8" hidden="false" customHeight="false" outlineLevel="0" collapsed="false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customFormat="false" ht="13.8" hidden="false" customHeight="false" outlineLevel="0" collapsed="false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customFormat="false" ht="13.8" hidden="false" customHeight="false" outlineLevel="0" collapsed="false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</row>
    <row r="56" customFormat="false" ht="13.8" hidden="false" customHeight="false" outlineLevel="0" collapsed="false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customFormat="false" ht="13.8" hidden="false" customHeight="false" outlineLevel="0" collapsed="false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customFormat="false" ht="13.8" hidden="false" customHeight="false" outlineLevel="0" collapsed="false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</row>
    <row r="59" customFormat="false" ht="13.8" hidden="false" customHeight="false" outlineLevel="0" collapsed="false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customFormat="false" ht="13.8" hidden="false" customHeight="false" outlineLevel="0" collapsed="false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</row>
    <row r="61" customFormat="false" ht="13.8" hidden="false" customHeight="false" outlineLevel="0" collapsed="false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</row>
    <row r="62" customFormat="false" ht="13.8" hidden="false" customHeight="false" outlineLevel="0" collapsed="false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</row>
    <row r="63" customFormat="false" ht="13.8" hidden="false" customHeight="false" outlineLevel="0" collapsed="false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</row>
    <row r="64" customFormat="false" ht="13.8" hidden="false" customHeight="false" outlineLevel="0" collapsed="false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customFormat="false" ht="13.8" hidden="false" customHeight="false" outlineLevel="0" collapsed="false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</row>
    <row r="66" customFormat="false" ht="13.8" hidden="false" customHeight="false" outlineLevel="0" collapsed="false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</row>
    <row r="67" customFormat="false" ht="13.8" hidden="false" customHeight="false" outlineLevel="0" collapsed="false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customFormat="false" ht="13.8" hidden="false" customHeight="false" outlineLevel="0" collapsed="false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</row>
    <row r="69" customFormat="false" ht="13.8" hidden="false" customHeight="false" outlineLevel="0" collapsed="false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</row>
    <row r="70" customFormat="false" ht="13.8" hidden="false" customHeight="false" outlineLevel="0" collapsed="false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</row>
    <row r="71" customFormat="false" ht="13.8" hidden="false" customHeight="false" outlineLevel="0" collapsed="false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customFormat="false" ht="13.8" hidden="false" customHeight="false" outlineLevel="0" collapsed="false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customFormat="false" ht="13.8" hidden="false" customHeight="false" outlineLevel="0" collapsed="false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customFormat="false" ht="13.8" hidden="false" customHeight="false" outlineLevel="0" collapsed="false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</row>
    <row r="75" customFormat="false" ht="13.8" hidden="false" customHeight="false" outlineLevel="0" collapsed="false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</row>
    <row r="76" customFormat="false" ht="13.8" hidden="false" customHeight="false" outlineLevel="0" collapsed="false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</row>
    <row r="77" customFormat="false" ht="13.8" hidden="false" customHeight="false" outlineLevel="0" collapsed="false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</row>
    <row r="78" customFormat="false" ht="13.8" hidden="false" customHeight="false" outlineLevel="0" collapsed="false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</row>
    <row r="79" customFormat="false" ht="13.8" hidden="false" customHeight="false" outlineLevel="0" collapsed="false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</row>
    <row r="80" customFormat="false" ht="13.8" hidden="false" customHeight="false" outlineLevel="0" collapsed="false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</row>
    <row r="81" customFormat="false" ht="13.8" hidden="false" customHeight="false" outlineLevel="0" collapsed="false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</row>
    <row r="82" customFormat="false" ht="13.8" hidden="false" customHeight="false" outlineLevel="0" collapsed="false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</row>
    <row r="83" customFormat="false" ht="13.8" hidden="false" customHeight="false" outlineLevel="0" collapsed="false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customFormat="false" ht="13.8" hidden="false" customHeight="false" outlineLevel="0" collapsed="false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customFormat="false" ht="13.8" hidden="false" customHeight="false" outlineLevel="0" collapsed="false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customFormat="false" ht="13.8" hidden="false" customHeight="false" outlineLevel="0" collapsed="false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customFormat="false" ht="13.8" hidden="false" customHeight="false" outlineLevel="0" collapsed="false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customFormat="false" ht="13.8" hidden="false" customHeight="false" outlineLevel="0" collapsed="false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customFormat="false" ht="13.8" hidden="false" customHeight="false" outlineLevel="0" collapsed="false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customFormat="false" ht="13.8" hidden="false" customHeight="false" outlineLevel="0" collapsed="false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customFormat="false" ht="13.8" hidden="false" customHeight="false" outlineLevel="0" collapsed="false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customFormat="false" ht="13.8" hidden="false" customHeight="false" outlineLevel="0" collapsed="false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customFormat="false" ht="13.8" hidden="false" customHeight="false" outlineLevel="0" collapsed="false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customFormat="false" ht="13.8" hidden="false" customHeight="false" outlineLevel="0" collapsed="false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customFormat="false" ht="13.8" hidden="false" customHeight="false" outlineLevel="0" collapsed="false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customFormat="false" ht="13.8" hidden="false" customHeight="false" outlineLevel="0" collapsed="false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customFormat="false" ht="13.8" hidden="false" customHeight="false" outlineLevel="0" collapsed="false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customFormat="false" ht="13.8" hidden="false" customHeight="false" outlineLevel="0" collapsed="false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customFormat="false" ht="13.8" hidden="false" customHeight="false" outlineLevel="0" collapsed="false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customFormat="false" ht="13.8" hidden="false" customHeight="false" outlineLevel="0" collapsed="false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customFormat="false" ht="13.8" hidden="false" customHeight="false" outlineLevel="0" collapsed="false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customFormat="false" ht="13.8" hidden="false" customHeight="false" outlineLevel="0" collapsed="false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customFormat="false" ht="13.8" hidden="false" customHeight="false" outlineLevel="0" collapsed="false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customFormat="false" ht="13.8" hidden="false" customHeight="false" outlineLevel="0" collapsed="false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customFormat="false" ht="13.8" hidden="false" customHeight="false" outlineLevel="0" collapsed="false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customFormat="false" ht="13.8" hidden="false" customHeight="false" outlineLevel="0" collapsed="false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customFormat="false" ht="13.8" hidden="false" customHeight="false" outlineLevel="0" collapsed="false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customFormat="false" ht="13.8" hidden="false" customHeight="false" outlineLevel="0" collapsed="false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customFormat="false" ht="13.8" hidden="false" customHeight="false" outlineLevel="0" collapsed="false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customFormat="false" ht="13.8" hidden="false" customHeight="false" outlineLevel="0" collapsed="false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customFormat="false" ht="13.8" hidden="false" customHeight="false" outlineLevel="0" collapsed="false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customFormat="false" ht="13.8" hidden="false" customHeight="false" outlineLevel="0" collapsed="false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customFormat="false" ht="13.8" hidden="false" customHeight="false" outlineLevel="0" collapsed="false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customFormat="false" ht="13.8" hidden="false" customHeight="false" outlineLevel="0" collapsed="false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customFormat="false" ht="13.8" hidden="false" customHeight="false" outlineLevel="0" collapsed="false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</row>
    <row r="116" customFormat="false" ht="13.8" hidden="false" customHeight="false" outlineLevel="0" collapsed="false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</row>
    <row r="117" customFormat="false" ht="13.8" hidden="false" customHeight="false" outlineLevel="0" collapsed="false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</row>
    <row r="118" customFormat="false" ht="13.8" hidden="false" customHeight="false" outlineLevel="0" collapsed="false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</row>
    <row r="119" customFormat="false" ht="13.8" hidden="false" customHeight="false" outlineLevel="0" collapsed="false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</row>
    <row r="120" customFormat="false" ht="13.8" hidden="false" customHeight="false" outlineLevel="0" collapsed="false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</row>
    <row r="121" customFormat="false" ht="13.8" hidden="false" customHeight="false" outlineLevel="0" collapsed="false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</row>
    <row r="122" customFormat="false" ht="13.8" hidden="false" customHeight="false" outlineLevel="0" collapsed="false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</row>
    <row r="123" customFormat="false" ht="13.8" hidden="false" customHeight="false" outlineLevel="0" collapsed="false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</row>
    <row r="124" customFormat="false" ht="13.8" hidden="false" customHeight="false" outlineLevel="0" collapsed="false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</row>
    <row r="125" customFormat="false" ht="13.8" hidden="false" customHeight="false" outlineLevel="0" collapsed="false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</row>
    <row r="126" customFormat="false" ht="13.8" hidden="false" customHeight="false" outlineLevel="0" collapsed="false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</row>
    <row r="127" customFormat="false" ht="13.8" hidden="false" customHeight="false" outlineLevel="0" collapsed="false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</row>
    <row r="128" customFormat="false" ht="13.8" hidden="false" customHeight="false" outlineLevel="0" collapsed="false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customFormat="false" ht="13.8" hidden="false" customHeight="false" outlineLevel="0" collapsed="false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customFormat="false" ht="13.8" hidden="false" customHeight="false" outlineLevel="0" collapsed="false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</row>
    <row r="131" customFormat="false" ht="13.8" hidden="false" customHeight="false" outlineLevel="0" collapsed="false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</row>
    <row r="132" customFormat="false" ht="13.8" hidden="false" customHeight="false" outlineLevel="0" collapsed="false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</row>
  </sheetData>
  <mergeCells count="48">
    <mergeCell ref="A1:N1"/>
    <mergeCell ref="A2:N2"/>
    <mergeCell ref="A3:N3"/>
    <mergeCell ref="K4:N4"/>
    <mergeCell ref="K5:N5"/>
    <mergeCell ref="K6:N6"/>
    <mergeCell ref="K7:N7"/>
    <mergeCell ref="K8:N8"/>
    <mergeCell ref="K9:N9"/>
    <mergeCell ref="K10:N10"/>
    <mergeCell ref="K11:N11"/>
    <mergeCell ref="K12:N12"/>
    <mergeCell ref="K13:N13"/>
    <mergeCell ref="K14:N14"/>
    <mergeCell ref="K15:N15"/>
    <mergeCell ref="K16:N16"/>
    <mergeCell ref="K17:N17"/>
    <mergeCell ref="K18:N18"/>
    <mergeCell ref="K19:N19"/>
    <mergeCell ref="K20:N20"/>
    <mergeCell ref="K21:N21"/>
    <mergeCell ref="K22:N22"/>
    <mergeCell ref="K23:N23"/>
    <mergeCell ref="K24:N24"/>
    <mergeCell ref="K25:N25"/>
    <mergeCell ref="K26:N26"/>
    <mergeCell ref="K27:N27"/>
    <mergeCell ref="K28:N28"/>
    <mergeCell ref="K29:N29"/>
    <mergeCell ref="K30:N30"/>
    <mergeCell ref="K31:N31"/>
    <mergeCell ref="K32:N32"/>
    <mergeCell ref="K33:N33"/>
    <mergeCell ref="K34:N34"/>
    <mergeCell ref="K35:N35"/>
    <mergeCell ref="K36:N36"/>
    <mergeCell ref="K37:N37"/>
    <mergeCell ref="K38:N38"/>
    <mergeCell ref="K39:N39"/>
    <mergeCell ref="K40:N40"/>
    <mergeCell ref="K41:N41"/>
    <mergeCell ref="K42:N42"/>
    <mergeCell ref="K43:N43"/>
    <mergeCell ref="K44:N44"/>
    <mergeCell ref="K45:N45"/>
    <mergeCell ref="K46:N46"/>
    <mergeCell ref="K47:N47"/>
    <mergeCell ref="K48:N4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5:B12 A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11.75"/>
    <col collapsed="false" customWidth="true" hidden="false" outlineLevel="0" max="2" min="2" style="1" width="14.18"/>
    <col collapsed="false" customWidth="true" hidden="false" outlineLevel="0" max="3" min="3" style="1" width="11.75"/>
    <col collapsed="false" customWidth="true" hidden="false" outlineLevel="0" max="4" min="4" style="1" width="61.29"/>
    <col collapsed="false" customWidth="true" hidden="false" outlineLevel="0" max="7" min="5" style="1" width="11.75"/>
    <col collapsed="false" customWidth="true" hidden="false" outlineLevel="0" max="9" min="8" style="1" width="26.01"/>
    <col collapsed="false" customWidth="true" hidden="false" outlineLevel="0" max="13" min="10" style="1" width="11.75"/>
    <col collapsed="false" customWidth="true" hidden="false" outlineLevel="0" max="14" min="14" style="1" width="19.4"/>
  </cols>
  <sheetData>
    <row r="1" customFormat="false" ht="28.35" hidden="false" customHeight="true" outlineLevel="0" collapsed="false">
      <c r="A1" s="2" t="s">
        <v>237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28.35" hidden="false" customHeight="true" outlineLevel="0" collapsed="false">
      <c r="A2" s="3" t="s">
        <v>238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Format="false" ht="28.35" hidden="false" customHeight="true" outlineLevel="0" collapsed="false">
      <c r="A3" s="3" t="s">
        <v>151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false" ht="28.35" hidden="false" customHeight="true" outlineLevel="0" collapsed="false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/>
      <c r="H4" s="5" t="s">
        <v>9</v>
      </c>
      <c r="I4" s="5" t="s">
        <v>10</v>
      </c>
      <c r="J4" s="4" t="s">
        <v>11</v>
      </c>
      <c r="K4" s="5" t="s">
        <v>12</v>
      </c>
      <c r="L4" s="5"/>
      <c r="M4" s="5"/>
      <c r="N4" s="5"/>
    </row>
    <row r="5" customFormat="false" ht="28.35" hidden="false" customHeight="true" outlineLevel="0" collapsed="false">
      <c r="A5" s="7"/>
      <c r="B5" s="7"/>
      <c r="C5" s="8" t="s">
        <v>13</v>
      </c>
      <c r="D5" s="9" t="s">
        <v>14</v>
      </c>
      <c r="E5" s="10"/>
      <c r="F5" s="11"/>
      <c r="G5" s="11"/>
      <c r="H5" s="12" t="n">
        <v>0.247</v>
      </c>
      <c r="I5" s="13"/>
      <c r="J5" s="14"/>
      <c r="K5" s="10"/>
      <c r="L5" s="10"/>
      <c r="M5" s="10"/>
      <c r="N5" s="10"/>
    </row>
    <row r="6" customFormat="false" ht="56.7" hidden="false" customHeight="true" outlineLevel="0" collapsed="false">
      <c r="A6" s="4" t="s">
        <v>15</v>
      </c>
      <c r="B6" s="4" t="n">
        <v>97629</v>
      </c>
      <c r="C6" s="4" t="s">
        <v>16</v>
      </c>
      <c r="D6" s="3" t="s">
        <v>17</v>
      </c>
      <c r="E6" s="4" t="s">
        <v>18</v>
      </c>
      <c r="F6" s="16" t="n">
        <v>2.4</v>
      </c>
      <c r="G6" s="16" t="n">
        <v>90.52</v>
      </c>
      <c r="H6" s="16" t="n">
        <f aca="false">G6*$H$5+G6</f>
        <v>112.87844</v>
      </c>
      <c r="I6" s="16" t="n">
        <f aca="false">F6*H6</f>
        <v>270.908256</v>
      </c>
      <c r="J6" s="17" t="n">
        <f aca="false">I6/$I$48</f>
        <v>0.00230067639672144</v>
      </c>
      <c r="K6" s="3" t="s">
        <v>239</v>
      </c>
      <c r="L6" s="3"/>
      <c r="M6" s="3"/>
      <c r="N6" s="3"/>
    </row>
    <row r="7" customFormat="false" ht="56.7" hidden="false" customHeight="true" outlineLevel="0" collapsed="false">
      <c r="A7" s="4" t="s">
        <v>15</v>
      </c>
      <c r="B7" s="4" t="n">
        <v>96526</v>
      </c>
      <c r="C7" s="4" t="s">
        <v>20</v>
      </c>
      <c r="D7" s="3" t="s">
        <v>21</v>
      </c>
      <c r="E7" s="4" t="s">
        <v>18</v>
      </c>
      <c r="F7" s="16" t="n">
        <v>14.4</v>
      </c>
      <c r="G7" s="16" t="n">
        <v>230.96</v>
      </c>
      <c r="H7" s="16" t="n">
        <f aca="false">G7*$H$5+G7</f>
        <v>288.00712</v>
      </c>
      <c r="I7" s="16" t="n">
        <f aca="false">F7*H7</f>
        <v>4147.302528</v>
      </c>
      <c r="J7" s="17" t="n">
        <f aca="false">I7/$I$48</f>
        <v>0.0352207835121597</v>
      </c>
      <c r="K7" s="3" t="s">
        <v>240</v>
      </c>
      <c r="L7" s="3"/>
      <c r="M7" s="3"/>
      <c r="N7" s="3"/>
    </row>
    <row r="8" customFormat="false" ht="56.7" hidden="false" customHeight="true" outlineLevel="0" collapsed="false">
      <c r="A8" s="4" t="s">
        <v>23</v>
      </c>
      <c r="B8" s="4" t="s">
        <v>24</v>
      </c>
      <c r="C8" s="4" t="s">
        <v>25</v>
      </c>
      <c r="D8" s="3" t="s">
        <v>26</v>
      </c>
      <c r="E8" s="4" t="s">
        <v>18</v>
      </c>
      <c r="F8" s="16" t="n">
        <v>5.52</v>
      </c>
      <c r="G8" s="16" t="n">
        <v>118.14</v>
      </c>
      <c r="H8" s="16" t="n">
        <f aca="false">G8*$H$5+G8</f>
        <v>147.32058</v>
      </c>
      <c r="I8" s="16" t="n">
        <f aca="false">F8*H8</f>
        <v>813.2096016</v>
      </c>
      <c r="J8" s="17" t="n">
        <f aca="false">I8/$I$48</f>
        <v>0.00690614661809481</v>
      </c>
      <c r="K8" s="3" t="s">
        <v>241</v>
      </c>
      <c r="L8" s="3"/>
      <c r="M8" s="3"/>
      <c r="N8" s="3"/>
    </row>
    <row r="9" customFormat="false" ht="56.7" hidden="false" customHeight="true" outlineLevel="0" collapsed="false">
      <c r="A9" s="4" t="s">
        <v>15</v>
      </c>
      <c r="B9" s="4" t="n">
        <v>104737</v>
      </c>
      <c r="C9" s="4" t="s">
        <v>28</v>
      </c>
      <c r="D9" s="18" t="s">
        <v>29</v>
      </c>
      <c r="E9" s="4" t="s">
        <v>18</v>
      </c>
      <c r="F9" s="16" t="n">
        <v>12</v>
      </c>
      <c r="G9" s="16" t="n">
        <v>25.03</v>
      </c>
      <c r="H9" s="16" t="n">
        <f aca="false">G9*$H$5+G9</f>
        <v>31.21241</v>
      </c>
      <c r="I9" s="16" t="n">
        <f aca="false">F9*H9</f>
        <v>374.54892</v>
      </c>
      <c r="J9" s="17" t="n">
        <f aca="false">I9/$I$48</f>
        <v>0.00318084015742033</v>
      </c>
      <c r="K9" s="3" t="s">
        <v>242</v>
      </c>
      <c r="L9" s="3"/>
      <c r="M9" s="3"/>
      <c r="N9" s="3"/>
    </row>
    <row r="10" customFormat="false" ht="56.7" hidden="false" customHeight="true" outlineLevel="0" collapsed="false">
      <c r="A10" s="4" t="s">
        <v>15</v>
      </c>
      <c r="B10" s="4" t="n">
        <v>95241</v>
      </c>
      <c r="C10" s="4" t="s">
        <v>31</v>
      </c>
      <c r="D10" s="18" t="s">
        <v>32</v>
      </c>
      <c r="E10" s="4" t="s">
        <v>33</v>
      </c>
      <c r="F10" s="16" t="n">
        <v>24</v>
      </c>
      <c r="G10" s="16" t="n">
        <v>31.37</v>
      </c>
      <c r="H10" s="16" t="n">
        <f aca="false">G10*$H$5+G10</f>
        <v>39.11839</v>
      </c>
      <c r="I10" s="16" t="n">
        <f aca="false">F10*H10</f>
        <v>938.84136</v>
      </c>
      <c r="J10" s="17" t="n">
        <f aca="false">I10/$I$48</f>
        <v>0.00797306877653022</v>
      </c>
      <c r="K10" s="3" t="s">
        <v>243</v>
      </c>
      <c r="L10" s="3"/>
      <c r="M10" s="3"/>
      <c r="N10" s="3"/>
    </row>
    <row r="11" customFormat="false" ht="56.7" hidden="false" customHeight="true" outlineLevel="0" collapsed="false">
      <c r="A11" s="4" t="s">
        <v>23</v>
      </c>
      <c r="B11" s="4" t="s">
        <v>35</v>
      </c>
      <c r="C11" s="4" t="s">
        <v>36</v>
      </c>
      <c r="D11" s="18" t="s">
        <v>37</v>
      </c>
      <c r="E11" s="4" t="s">
        <v>38</v>
      </c>
      <c r="F11" s="16" t="n">
        <v>1</v>
      </c>
      <c r="G11" s="16" t="n">
        <v>756.62</v>
      </c>
      <c r="H11" s="16" t="n">
        <f aca="false">G11*$H$5+G11</f>
        <v>943.50514</v>
      </c>
      <c r="I11" s="16" t="n">
        <f aca="false">F11*H11</f>
        <v>943.50514</v>
      </c>
      <c r="J11" s="17" t="n">
        <f aca="false">I11/$I$48</f>
        <v>0.00801267572215797</v>
      </c>
      <c r="K11" s="3" t="s">
        <v>39</v>
      </c>
      <c r="L11" s="3"/>
      <c r="M11" s="3"/>
      <c r="N11" s="3"/>
    </row>
    <row r="12" customFormat="false" ht="56.7" hidden="false" customHeight="true" outlineLevel="0" collapsed="false">
      <c r="A12" s="4" t="s">
        <v>23</v>
      </c>
      <c r="B12" s="4" t="s">
        <v>40</v>
      </c>
      <c r="C12" s="4" t="s">
        <v>41</v>
      </c>
      <c r="D12" s="18" t="s">
        <v>42</v>
      </c>
      <c r="E12" s="4" t="s">
        <v>38</v>
      </c>
      <c r="F12" s="16" t="n">
        <v>1</v>
      </c>
      <c r="G12" s="16" t="n">
        <v>821.18</v>
      </c>
      <c r="H12" s="16" t="n">
        <f aca="false">G12*$H$5+G12</f>
        <v>1024.01146</v>
      </c>
      <c r="I12" s="16" t="n">
        <f aca="false">F12*H12</f>
        <v>1024.01146</v>
      </c>
      <c r="J12" s="17" t="n">
        <f aca="false">I12/$I$48</f>
        <v>0.00869637208839534</v>
      </c>
      <c r="K12" s="3" t="s">
        <v>43</v>
      </c>
      <c r="L12" s="3"/>
      <c r="M12" s="3"/>
      <c r="N12" s="3"/>
    </row>
    <row r="13" customFormat="false" ht="56.7" hidden="false" customHeight="true" outlineLevel="0" collapsed="false">
      <c r="A13" s="4" t="s">
        <v>23</v>
      </c>
      <c r="B13" s="4" t="s">
        <v>44</v>
      </c>
      <c r="C13" s="4" t="s">
        <v>45</v>
      </c>
      <c r="D13" s="18" t="s">
        <v>46</v>
      </c>
      <c r="E13" s="4" t="s">
        <v>38</v>
      </c>
      <c r="F13" s="16" t="n">
        <v>3</v>
      </c>
      <c r="G13" s="16" t="n">
        <v>104.18</v>
      </c>
      <c r="H13" s="16" t="n">
        <f aca="false">G13*$H$5+G13</f>
        <v>129.91246</v>
      </c>
      <c r="I13" s="16" t="n">
        <f aca="false">F13*H13</f>
        <v>389.73738</v>
      </c>
      <c r="J13" s="17" t="n">
        <f aca="false">I13/$I$48</f>
        <v>0.00330982748302087</v>
      </c>
      <c r="K13" s="3" t="s">
        <v>47</v>
      </c>
      <c r="L13" s="3"/>
      <c r="M13" s="3"/>
      <c r="N13" s="3"/>
    </row>
    <row r="14" customFormat="false" ht="56.7" hidden="false" customHeight="true" outlineLevel="0" collapsed="false">
      <c r="A14" s="4" t="s">
        <v>23</v>
      </c>
      <c r="B14" s="4" t="s">
        <v>48</v>
      </c>
      <c r="C14" s="4" t="s">
        <v>49</v>
      </c>
      <c r="D14" s="18" t="s">
        <v>50</v>
      </c>
      <c r="E14" s="4" t="s">
        <v>38</v>
      </c>
      <c r="F14" s="16" t="n">
        <v>3</v>
      </c>
      <c r="G14" s="16" t="n">
        <v>75.56</v>
      </c>
      <c r="H14" s="16" t="n">
        <f aca="false">G14*$H$5+G14</f>
        <v>94.22332</v>
      </c>
      <c r="I14" s="16" t="n">
        <f aca="false">F14*H14</f>
        <v>282.66996</v>
      </c>
      <c r="J14" s="17" t="n">
        <f aca="false">I14/$I$48</f>
        <v>0.00240056214836876</v>
      </c>
      <c r="K14" s="3" t="s">
        <v>51</v>
      </c>
      <c r="L14" s="3"/>
      <c r="M14" s="3"/>
      <c r="N14" s="3"/>
    </row>
    <row r="15" customFormat="false" ht="56.7" hidden="false" customHeight="true" outlineLevel="0" collapsed="false">
      <c r="A15" s="4" t="s">
        <v>23</v>
      </c>
      <c r="B15" s="4" t="s">
        <v>52</v>
      </c>
      <c r="C15" s="4" t="s">
        <v>53</v>
      </c>
      <c r="D15" s="18" t="s">
        <v>54</v>
      </c>
      <c r="E15" s="4" t="s">
        <v>38</v>
      </c>
      <c r="F15" s="16" t="n">
        <v>3</v>
      </c>
      <c r="G15" s="16" t="n">
        <v>79.54</v>
      </c>
      <c r="H15" s="16" t="n">
        <f aca="false">G15*$H$5+G15</f>
        <v>99.18638</v>
      </c>
      <c r="I15" s="16" t="n">
        <f aca="false">F15*H15</f>
        <v>297.55914</v>
      </c>
      <c r="J15" s="17" t="n">
        <f aca="false">I15/$I$48</f>
        <v>0.00252700785178998</v>
      </c>
      <c r="K15" s="3" t="s">
        <v>55</v>
      </c>
      <c r="L15" s="3"/>
      <c r="M15" s="3"/>
      <c r="N15" s="3"/>
    </row>
    <row r="16" customFormat="false" ht="56.7" hidden="false" customHeight="true" outlineLevel="0" collapsed="false">
      <c r="A16" s="4" t="s">
        <v>23</v>
      </c>
      <c r="B16" s="4" t="s">
        <v>56</v>
      </c>
      <c r="C16" s="4" t="s">
        <v>57</v>
      </c>
      <c r="D16" s="18" t="s">
        <v>58</v>
      </c>
      <c r="E16" s="4" t="s">
        <v>38</v>
      </c>
      <c r="F16" s="16" t="n">
        <v>1</v>
      </c>
      <c r="G16" s="16" t="n">
        <v>6057.43</v>
      </c>
      <c r="H16" s="16" t="n">
        <f aca="false">G16*$H$5+G16</f>
        <v>7553.61521</v>
      </c>
      <c r="I16" s="16" t="n">
        <f aca="false">F16*H16</f>
        <v>7553.61521</v>
      </c>
      <c r="J16" s="17" t="n">
        <f aca="false">I16/$I$48</f>
        <v>0.0641487434903536</v>
      </c>
      <c r="K16" s="3" t="s">
        <v>59</v>
      </c>
      <c r="L16" s="3"/>
      <c r="M16" s="3"/>
      <c r="N16" s="3"/>
    </row>
    <row r="17" customFormat="false" ht="56.7" hidden="false" customHeight="true" outlineLevel="0" collapsed="false">
      <c r="A17" s="4" t="s">
        <v>15</v>
      </c>
      <c r="B17" s="4" t="s">
        <v>60</v>
      </c>
      <c r="C17" s="4" t="s">
        <v>61</v>
      </c>
      <c r="D17" s="18" t="s">
        <v>62</v>
      </c>
      <c r="E17" s="4" t="s">
        <v>38</v>
      </c>
      <c r="F17" s="16" t="n">
        <v>1</v>
      </c>
      <c r="G17" s="16" t="n">
        <v>3403.52</v>
      </c>
      <c r="H17" s="16" t="n">
        <f aca="false">G17*$H$5+G17</f>
        <v>4244.18944</v>
      </c>
      <c r="I17" s="16" t="n">
        <f aca="false">F17*H17</f>
        <v>4244.18944</v>
      </c>
      <c r="J17" s="17" t="n">
        <f aca="false">I17/$I$48</f>
        <v>0.0360435913323453</v>
      </c>
      <c r="K17" s="3" t="s">
        <v>63</v>
      </c>
      <c r="L17" s="3"/>
      <c r="M17" s="3"/>
      <c r="N17" s="3"/>
    </row>
    <row r="18" customFormat="false" ht="56.7" hidden="false" customHeight="true" outlineLevel="0" collapsed="false">
      <c r="A18" s="4" t="s">
        <v>15</v>
      </c>
      <c r="B18" s="4" t="n">
        <v>101875</v>
      </c>
      <c r="C18" s="4" t="s">
        <v>64</v>
      </c>
      <c r="D18" s="18" t="s">
        <v>65</v>
      </c>
      <c r="E18" s="4" t="s">
        <v>38</v>
      </c>
      <c r="F18" s="16" t="n">
        <v>1</v>
      </c>
      <c r="G18" s="16" t="n">
        <v>371.55</v>
      </c>
      <c r="H18" s="16" t="n">
        <f aca="false">G18*$H$5+G18</f>
        <v>463.32285</v>
      </c>
      <c r="I18" s="16" t="n">
        <f aca="false">F18*H18</f>
        <v>463.32285</v>
      </c>
      <c r="J18" s="17" t="n">
        <f aca="false">I18/$I$48</f>
        <v>0.00393474883636144</v>
      </c>
      <c r="K18" s="3" t="s">
        <v>66</v>
      </c>
      <c r="L18" s="3"/>
      <c r="M18" s="3"/>
      <c r="N18" s="3"/>
    </row>
    <row r="19" customFormat="false" ht="56.7" hidden="false" customHeight="true" outlineLevel="0" collapsed="false">
      <c r="A19" s="4" t="s">
        <v>15</v>
      </c>
      <c r="B19" s="4" t="n">
        <v>101892</v>
      </c>
      <c r="C19" s="4" t="s">
        <v>67</v>
      </c>
      <c r="D19" s="18" t="s">
        <v>68</v>
      </c>
      <c r="E19" s="4" t="s">
        <v>38</v>
      </c>
      <c r="F19" s="16" t="n">
        <v>12</v>
      </c>
      <c r="G19" s="16" t="n">
        <v>64.3</v>
      </c>
      <c r="H19" s="16" t="n">
        <f aca="false">G19*$H$5+G19</f>
        <v>80.1821</v>
      </c>
      <c r="I19" s="16" t="n">
        <f aca="false">F19*H19</f>
        <v>962.1852</v>
      </c>
      <c r="J19" s="17" t="n">
        <f aca="false">I19/$I$48</f>
        <v>0.00817131530651726</v>
      </c>
      <c r="K19" s="3" t="s">
        <v>69</v>
      </c>
      <c r="L19" s="3"/>
      <c r="M19" s="3"/>
      <c r="N19" s="3"/>
    </row>
    <row r="20" customFormat="false" ht="56.7" hidden="false" customHeight="true" outlineLevel="0" collapsed="false">
      <c r="A20" s="4" t="s">
        <v>15</v>
      </c>
      <c r="B20" s="4" t="n">
        <v>91926</v>
      </c>
      <c r="C20" s="4" t="s">
        <v>70</v>
      </c>
      <c r="D20" s="3" t="s">
        <v>71</v>
      </c>
      <c r="E20" s="4" t="s">
        <v>72</v>
      </c>
      <c r="F20" s="16" t="n">
        <v>315</v>
      </c>
      <c r="G20" s="16" t="n">
        <v>4.31</v>
      </c>
      <c r="H20" s="16" t="n">
        <f aca="false">G20*$H$5+G20</f>
        <v>5.37457</v>
      </c>
      <c r="I20" s="16" t="n">
        <f aca="false">F20*H20</f>
        <v>1692.98955</v>
      </c>
      <c r="J20" s="17" t="n">
        <f aca="false">I20/$I$48</f>
        <v>0.0143776389656469</v>
      </c>
      <c r="K20" s="3" t="s">
        <v>73</v>
      </c>
      <c r="L20" s="3"/>
      <c r="M20" s="3"/>
      <c r="N20" s="3"/>
    </row>
    <row r="21" customFormat="false" ht="56.7" hidden="false" customHeight="true" outlineLevel="0" collapsed="false">
      <c r="A21" s="4" t="s">
        <v>15</v>
      </c>
      <c r="B21" s="4" t="n">
        <v>91926</v>
      </c>
      <c r="C21" s="4" t="s">
        <v>74</v>
      </c>
      <c r="D21" s="18" t="s">
        <v>75</v>
      </c>
      <c r="E21" s="4" t="s">
        <v>72</v>
      </c>
      <c r="F21" s="16" t="n">
        <v>315</v>
      </c>
      <c r="G21" s="16" t="n">
        <v>4.31</v>
      </c>
      <c r="H21" s="16" t="n">
        <f aca="false">G21*$H$5+G21</f>
        <v>5.37457</v>
      </c>
      <c r="I21" s="16" t="n">
        <f aca="false">F21*H21</f>
        <v>1692.98955</v>
      </c>
      <c r="J21" s="17" t="n">
        <f aca="false">I21/$I$48</f>
        <v>0.0143776389656469</v>
      </c>
      <c r="K21" s="3" t="s">
        <v>73</v>
      </c>
      <c r="L21" s="3"/>
      <c r="M21" s="3"/>
      <c r="N21" s="3"/>
    </row>
    <row r="22" customFormat="false" ht="64.15" hidden="false" customHeight="true" outlineLevel="0" collapsed="false">
      <c r="A22" s="4" t="s">
        <v>23</v>
      </c>
      <c r="B22" s="4" t="s">
        <v>76</v>
      </c>
      <c r="C22" s="4" t="s">
        <v>77</v>
      </c>
      <c r="D22" s="18" t="s">
        <v>78</v>
      </c>
      <c r="E22" s="4" t="s">
        <v>38</v>
      </c>
      <c r="F22" s="16" t="n">
        <v>3</v>
      </c>
      <c r="G22" s="16" t="n">
        <v>2697.96</v>
      </c>
      <c r="H22" s="16" t="n">
        <f aca="false">G22*$H$5+G22</f>
        <v>3364.35612</v>
      </c>
      <c r="I22" s="16" t="n">
        <f aca="false">F22*H22</f>
        <v>10093.06836</v>
      </c>
      <c r="J22" s="17" t="n">
        <f aca="false">I22/$I$48</f>
        <v>0.0857149371865136</v>
      </c>
      <c r="K22" s="3" t="s">
        <v>79</v>
      </c>
      <c r="L22" s="3"/>
      <c r="M22" s="3"/>
      <c r="N22" s="3"/>
    </row>
    <row r="23" customFormat="false" ht="56.7" hidden="false" customHeight="true" outlineLevel="0" collapsed="false">
      <c r="A23" s="4" t="s">
        <v>23</v>
      </c>
      <c r="B23" s="4" t="s">
        <v>80</v>
      </c>
      <c r="C23" s="4" t="s">
        <v>81</v>
      </c>
      <c r="D23" s="18" t="s">
        <v>82</v>
      </c>
      <c r="E23" s="4" t="s">
        <v>38</v>
      </c>
      <c r="F23" s="16" t="n">
        <v>70</v>
      </c>
      <c r="G23" s="16" t="n">
        <v>10.19</v>
      </c>
      <c r="H23" s="16" t="n">
        <f aca="false">G23*$H$5+G23</f>
        <v>12.70693</v>
      </c>
      <c r="I23" s="16" t="n">
        <f aca="false">F23*H23</f>
        <v>889.4851</v>
      </c>
      <c r="J23" s="17" t="n">
        <f aca="false">I23/$I$48</f>
        <v>0.00755391291879051</v>
      </c>
      <c r="K23" s="3" t="s">
        <v>83</v>
      </c>
      <c r="L23" s="3"/>
      <c r="M23" s="3"/>
      <c r="N23" s="3"/>
    </row>
    <row r="24" customFormat="false" ht="56.7" hidden="false" customHeight="true" outlineLevel="0" collapsed="false">
      <c r="A24" s="4" t="s">
        <v>23</v>
      </c>
      <c r="B24" s="4" t="s">
        <v>84</v>
      </c>
      <c r="C24" s="4" t="s">
        <v>85</v>
      </c>
      <c r="D24" s="18" t="s">
        <v>86</v>
      </c>
      <c r="E24" s="4" t="s">
        <v>72</v>
      </c>
      <c r="F24" s="16" t="n">
        <v>105</v>
      </c>
      <c r="G24" s="16" t="n">
        <v>41.68</v>
      </c>
      <c r="H24" s="16" t="n">
        <f aca="false">G24*$H$5+G24</f>
        <v>51.97496</v>
      </c>
      <c r="I24" s="16" t="n">
        <f aca="false">F24*H24</f>
        <v>5457.3708</v>
      </c>
      <c r="J24" s="17" t="n">
        <f aca="false">I24/$I$48</f>
        <v>0.0463464804399198</v>
      </c>
      <c r="K24" s="3" t="s">
        <v>87</v>
      </c>
      <c r="L24" s="3"/>
      <c r="M24" s="3"/>
      <c r="N24" s="3"/>
    </row>
    <row r="25" customFormat="false" ht="56.7" hidden="false" customHeight="true" outlineLevel="0" collapsed="false">
      <c r="A25" s="4" t="s">
        <v>15</v>
      </c>
      <c r="B25" s="4" t="n">
        <v>92367</v>
      </c>
      <c r="C25" s="4" t="s">
        <v>88</v>
      </c>
      <c r="D25" s="18" t="s">
        <v>89</v>
      </c>
      <c r="E25" s="4" t="s">
        <v>90</v>
      </c>
      <c r="F25" s="16" t="n">
        <v>105</v>
      </c>
      <c r="G25" s="16" t="n">
        <v>114.36</v>
      </c>
      <c r="H25" s="16" t="n">
        <f aca="false">G25*$H$5+G25</f>
        <v>142.60692</v>
      </c>
      <c r="I25" s="16" t="n">
        <f aca="false">F25*H25</f>
        <v>14973.7266</v>
      </c>
      <c r="J25" s="17" t="n">
        <f aca="false">I25/$I$48</f>
        <v>0.127163711686882</v>
      </c>
      <c r="K25" s="3" t="s">
        <v>91</v>
      </c>
      <c r="L25" s="3"/>
      <c r="M25" s="3"/>
      <c r="N25" s="3"/>
    </row>
    <row r="26" customFormat="false" ht="82.8" hidden="false" customHeight="true" outlineLevel="0" collapsed="false">
      <c r="A26" s="4" t="s">
        <v>23</v>
      </c>
      <c r="B26" s="4" t="s">
        <v>92</v>
      </c>
      <c r="C26" s="4" t="s">
        <v>93</v>
      </c>
      <c r="D26" s="3" t="s">
        <v>94</v>
      </c>
      <c r="E26" s="4" t="s">
        <v>72</v>
      </c>
      <c r="F26" s="16" t="n">
        <v>77</v>
      </c>
      <c r="G26" s="16" t="n">
        <v>75.24</v>
      </c>
      <c r="H26" s="16" t="n">
        <f aca="false">G26*$H$5+G26</f>
        <v>93.82428</v>
      </c>
      <c r="I26" s="16" t="n">
        <f aca="false">F26*H26</f>
        <v>7224.46956</v>
      </c>
      <c r="J26" s="17" t="n">
        <f aca="false">I26/$I$48</f>
        <v>0.0613534885977211</v>
      </c>
      <c r="K26" s="3" t="s">
        <v>95</v>
      </c>
      <c r="L26" s="3"/>
      <c r="M26" s="3"/>
      <c r="N26" s="3"/>
    </row>
    <row r="27" customFormat="false" ht="56.7" hidden="false" customHeight="true" outlineLevel="0" collapsed="false">
      <c r="A27" s="4" t="s">
        <v>23</v>
      </c>
      <c r="B27" s="4" t="s">
        <v>96</v>
      </c>
      <c r="C27" s="4" t="s">
        <v>97</v>
      </c>
      <c r="D27" s="3" t="s">
        <v>98</v>
      </c>
      <c r="E27" s="4" t="s">
        <v>38</v>
      </c>
      <c r="F27" s="16" t="n">
        <v>6</v>
      </c>
      <c r="G27" s="16" t="n">
        <v>16.67</v>
      </c>
      <c r="H27" s="16" t="n">
        <f aca="false">G27*$H$5+G27</f>
        <v>20.78749</v>
      </c>
      <c r="I27" s="16" t="n">
        <f aca="false">F27*H27</f>
        <v>124.72494</v>
      </c>
      <c r="J27" s="17" t="n">
        <f aca="false">I27/$I$48</f>
        <v>0.00105922104323206</v>
      </c>
      <c r="K27" s="3" t="s">
        <v>99</v>
      </c>
      <c r="L27" s="3"/>
      <c r="M27" s="3"/>
      <c r="N27" s="3"/>
    </row>
    <row r="28" customFormat="false" ht="56.7" hidden="false" customHeight="true" outlineLevel="0" collapsed="false">
      <c r="A28" s="4" t="s">
        <v>23</v>
      </c>
      <c r="B28" s="4" t="s">
        <v>100</v>
      </c>
      <c r="C28" s="4" t="s">
        <v>101</v>
      </c>
      <c r="D28" s="3" t="s">
        <v>102</v>
      </c>
      <c r="E28" s="4" t="s">
        <v>38</v>
      </c>
      <c r="F28" s="16" t="n">
        <v>13</v>
      </c>
      <c r="G28" s="16" t="n">
        <v>21.91</v>
      </c>
      <c r="H28" s="16" t="n">
        <f aca="false">G28*$H$5+G28</f>
        <v>27.32177</v>
      </c>
      <c r="I28" s="16" t="n">
        <f aca="false">F28*H28</f>
        <v>355.18301</v>
      </c>
      <c r="J28" s="17" t="n">
        <f aca="false">I28/$I$48</f>
        <v>0.00301637602223343</v>
      </c>
      <c r="K28" s="3" t="s">
        <v>103</v>
      </c>
      <c r="L28" s="3"/>
      <c r="M28" s="3"/>
      <c r="N28" s="3"/>
    </row>
    <row r="29" customFormat="false" ht="56.7" hidden="false" customHeight="true" outlineLevel="0" collapsed="false">
      <c r="A29" s="4" t="s">
        <v>15</v>
      </c>
      <c r="B29" s="4" t="n">
        <v>97599</v>
      </c>
      <c r="C29" s="4" t="s">
        <v>104</v>
      </c>
      <c r="D29" s="18" t="s">
        <v>105</v>
      </c>
      <c r="E29" s="4" t="s">
        <v>38</v>
      </c>
      <c r="F29" s="16" t="n">
        <v>19</v>
      </c>
      <c r="G29" s="16" t="n">
        <v>21.23</v>
      </c>
      <c r="H29" s="16" t="n">
        <f aca="false">G29*$H$5+G29</f>
        <v>26.47381</v>
      </c>
      <c r="I29" s="16" t="n">
        <f aca="false">F29*H29</f>
        <v>503.00239</v>
      </c>
      <c r="J29" s="17" t="n">
        <f aca="false">I29/$I$48</f>
        <v>0.00427172557696976</v>
      </c>
      <c r="K29" s="3" t="s">
        <v>106</v>
      </c>
      <c r="L29" s="3"/>
      <c r="M29" s="3"/>
      <c r="N29" s="3"/>
    </row>
    <row r="30" customFormat="false" ht="56.7" hidden="false" customHeight="true" outlineLevel="0" collapsed="false">
      <c r="A30" s="5" t="s">
        <v>107</v>
      </c>
      <c r="B30" s="5" t="s">
        <v>60</v>
      </c>
      <c r="C30" s="4" t="s">
        <v>108</v>
      </c>
      <c r="D30" s="3" t="s">
        <v>109</v>
      </c>
      <c r="E30" s="4" t="s">
        <v>38</v>
      </c>
      <c r="F30" s="16" t="n">
        <v>5</v>
      </c>
      <c r="G30" s="16" t="n">
        <v>772.67</v>
      </c>
      <c r="H30" s="16" t="n">
        <f aca="false">G30*$H$5+G30</f>
        <v>963.51949</v>
      </c>
      <c r="I30" s="16" t="n">
        <f aca="false">F30*H30</f>
        <v>4817.59745</v>
      </c>
      <c r="J30" s="17" t="n">
        <f aca="false">I30/$I$48</f>
        <v>0.0409132335270003</v>
      </c>
      <c r="K30" s="3" t="s">
        <v>244</v>
      </c>
      <c r="L30" s="3"/>
      <c r="M30" s="3"/>
      <c r="N30" s="3"/>
    </row>
    <row r="31" customFormat="false" ht="56.7" hidden="false" customHeight="true" outlineLevel="0" collapsed="false">
      <c r="A31" s="4" t="s">
        <v>15</v>
      </c>
      <c r="B31" s="4" t="n">
        <v>100862</v>
      </c>
      <c r="C31" s="4" t="s">
        <v>111</v>
      </c>
      <c r="D31" s="3" t="s">
        <v>112</v>
      </c>
      <c r="E31" s="4" t="s">
        <v>38</v>
      </c>
      <c r="F31" s="16" t="n">
        <v>15</v>
      </c>
      <c r="G31" s="16" t="n">
        <v>40.92</v>
      </c>
      <c r="H31" s="16" t="n">
        <f aca="false">G31*$H$5+G31</f>
        <v>51.02724</v>
      </c>
      <c r="I31" s="16" t="n">
        <f aca="false">F31*H31</f>
        <v>765.4086</v>
      </c>
      <c r="J31" s="17" t="n">
        <f aca="false">I31/$I$48</f>
        <v>0.00650019872361365</v>
      </c>
      <c r="K31" s="3" t="s">
        <v>113</v>
      </c>
      <c r="L31" s="3"/>
      <c r="M31" s="3"/>
      <c r="N31" s="3"/>
    </row>
    <row r="32" customFormat="false" ht="56.7" hidden="false" customHeight="true" outlineLevel="0" collapsed="false">
      <c r="A32" s="4" t="s">
        <v>23</v>
      </c>
      <c r="B32" s="4" t="s">
        <v>114</v>
      </c>
      <c r="C32" s="4" t="s">
        <v>115</v>
      </c>
      <c r="D32" s="3" t="s">
        <v>116</v>
      </c>
      <c r="E32" s="4" t="s">
        <v>38</v>
      </c>
      <c r="F32" s="16" t="n">
        <v>1</v>
      </c>
      <c r="G32" s="16" t="n">
        <v>3525.1</v>
      </c>
      <c r="H32" s="16" t="n">
        <f aca="false">G32*$H$5+G32</f>
        <v>4395.7997</v>
      </c>
      <c r="I32" s="16" t="n">
        <f aca="false">F32*H32</f>
        <v>4395.7997</v>
      </c>
      <c r="J32" s="17" t="n">
        <f aca="false">I32/$I$48</f>
        <v>0.0373311347680197</v>
      </c>
      <c r="K32" s="3" t="s">
        <v>117</v>
      </c>
      <c r="L32" s="3"/>
      <c r="M32" s="3"/>
      <c r="N32" s="3"/>
    </row>
    <row r="33" customFormat="false" ht="56.7" hidden="false" customHeight="true" outlineLevel="0" collapsed="false">
      <c r="A33" s="4" t="s">
        <v>23</v>
      </c>
      <c r="B33" s="4" t="s">
        <v>118</v>
      </c>
      <c r="C33" s="4" t="s">
        <v>119</v>
      </c>
      <c r="D33" s="18" t="s">
        <v>120</v>
      </c>
      <c r="E33" s="4" t="s">
        <v>38</v>
      </c>
      <c r="F33" s="16" t="n">
        <v>1</v>
      </c>
      <c r="G33" s="16" t="n">
        <v>564.85</v>
      </c>
      <c r="H33" s="16" t="n">
        <f aca="false">G33*$H$5+G33</f>
        <v>704.36795</v>
      </c>
      <c r="I33" s="16" t="n">
        <f aca="false">F33*H33</f>
        <v>704.36795</v>
      </c>
      <c r="J33" s="17" t="n">
        <f aca="false">I33/$I$48</f>
        <v>0.00598181369995629</v>
      </c>
      <c r="K33" s="3" t="s">
        <v>121</v>
      </c>
      <c r="L33" s="3"/>
      <c r="M33" s="3"/>
      <c r="N33" s="3"/>
    </row>
    <row r="34" customFormat="false" ht="56.7" hidden="false" customHeight="true" outlineLevel="0" collapsed="false">
      <c r="A34" s="4" t="s">
        <v>23</v>
      </c>
      <c r="B34" s="4" t="s">
        <v>122</v>
      </c>
      <c r="C34" s="4" t="s">
        <v>123</v>
      </c>
      <c r="D34" s="18" t="s">
        <v>124</v>
      </c>
      <c r="E34" s="4" t="s">
        <v>38</v>
      </c>
      <c r="F34" s="16" t="n">
        <v>1</v>
      </c>
      <c r="G34" s="16" t="n">
        <v>1191.32</v>
      </c>
      <c r="H34" s="16" t="n">
        <f aca="false">G34*$H$5+G34</f>
        <v>1485.57604</v>
      </c>
      <c r="I34" s="16" t="n">
        <f aca="false">F34*H34</f>
        <v>1485.57604</v>
      </c>
      <c r="J34" s="17" t="n">
        <f aca="false">I34/$I$48</f>
        <v>0.0126161888944533</v>
      </c>
      <c r="K34" s="3" t="s">
        <v>125</v>
      </c>
      <c r="L34" s="3"/>
      <c r="M34" s="3"/>
      <c r="N34" s="3"/>
    </row>
    <row r="35" customFormat="false" ht="56.7" hidden="false" customHeight="true" outlineLevel="0" collapsed="false">
      <c r="A35" s="4" t="s">
        <v>205</v>
      </c>
      <c r="B35" s="4" t="s">
        <v>173</v>
      </c>
      <c r="C35" s="4" t="s">
        <v>127</v>
      </c>
      <c r="D35" s="18" t="s">
        <v>174</v>
      </c>
      <c r="E35" s="4" t="s">
        <v>175</v>
      </c>
      <c r="F35" s="16" t="n">
        <v>1</v>
      </c>
      <c r="G35" s="16" t="n">
        <v>5385.74</v>
      </c>
      <c r="H35" s="16" t="n">
        <f aca="false">G35*$H$5+G35</f>
        <v>6716.01778</v>
      </c>
      <c r="I35" s="16" t="n">
        <f aca="false">F35*H35</f>
        <v>6716.01778</v>
      </c>
      <c r="J35" s="17" t="n">
        <f aca="false">I35/$I$48</f>
        <v>0.0570354843169029</v>
      </c>
      <c r="K35" s="3" t="s">
        <v>176</v>
      </c>
      <c r="L35" s="3"/>
      <c r="M35" s="3"/>
      <c r="N35" s="3"/>
    </row>
    <row r="36" customFormat="false" ht="56.7" hidden="false" customHeight="true" outlineLevel="0" collapsed="false">
      <c r="A36" s="4" t="s">
        <v>15</v>
      </c>
      <c r="B36" s="4" t="n">
        <v>99059</v>
      </c>
      <c r="C36" s="4" t="s">
        <v>131</v>
      </c>
      <c r="D36" s="3" t="s">
        <v>177</v>
      </c>
      <c r="E36" s="4" t="s">
        <v>33</v>
      </c>
      <c r="F36" s="16" t="n">
        <v>6.25</v>
      </c>
      <c r="G36" s="16" t="n">
        <v>69.55</v>
      </c>
      <c r="H36" s="16" t="n">
        <f aca="false">G36*$H$5+G36</f>
        <v>86.72885</v>
      </c>
      <c r="I36" s="16" t="n">
        <f aca="false">F36*H36</f>
        <v>542.0553125</v>
      </c>
      <c r="J36" s="17" t="n">
        <f aca="false">I36/$I$48</f>
        <v>0.00460338079614013</v>
      </c>
      <c r="K36" s="3" t="s">
        <v>178</v>
      </c>
      <c r="L36" s="3"/>
      <c r="M36" s="3"/>
      <c r="N36" s="3"/>
    </row>
    <row r="37" customFormat="false" ht="56.7" hidden="false" customHeight="true" outlineLevel="0" collapsed="false">
      <c r="A37" s="4" t="s">
        <v>15</v>
      </c>
      <c r="B37" s="4" t="n">
        <v>100896</v>
      </c>
      <c r="C37" s="4" t="s">
        <v>135</v>
      </c>
      <c r="D37" s="3" t="s">
        <v>179</v>
      </c>
      <c r="E37" s="4" t="s">
        <v>72</v>
      </c>
      <c r="F37" s="16" t="n">
        <v>11.05</v>
      </c>
      <c r="G37" s="16" t="n">
        <v>58.39</v>
      </c>
      <c r="H37" s="16" t="n">
        <f aca="false">G37*$H$5+G37</f>
        <v>72.81233</v>
      </c>
      <c r="I37" s="16" t="n">
        <f aca="false">F37*H37</f>
        <v>804.5762465</v>
      </c>
      <c r="J37" s="17" t="n">
        <f aca="false">I37/$I$48</f>
        <v>0.00683282823128609</v>
      </c>
      <c r="K37" s="3" t="s">
        <v>180</v>
      </c>
      <c r="L37" s="3"/>
      <c r="M37" s="3"/>
      <c r="N37" s="3"/>
    </row>
    <row r="38" customFormat="false" ht="56.7" hidden="false" customHeight="true" outlineLevel="0" collapsed="false">
      <c r="A38" s="4" t="s">
        <v>15</v>
      </c>
      <c r="B38" s="4" t="n">
        <v>94966</v>
      </c>
      <c r="C38" s="4" t="s">
        <v>139</v>
      </c>
      <c r="D38" s="3" t="s">
        <v>181</v>
      </c>
      <c r="E38" s="4" t="s">
        <v>18</v>
      </c>
      <c r="F38" s="16" t="n">
        <v>5</v>
      </c>
      <c r="G38" s="16" t="n">
        <v>415.96</v>
      </c>
      <c r="H38" s="16" t="n">
        <f aca="false">G38*$H$5+G38</f>
        <v>518.70212</v>
      </c>
      <c r="I38" s="16" t="n">
        <f aca="false">F38*H38</f>
        <v>2593.5106</v>
      </c>
      <c r="J38" s="17" t="n">
        <f aca="false">I38/$I$48</f>
        <v>0.0220252742022999</v>
      </c>
      <c r="K38" s="22" t="s">
        <v>245</v>
      </c>
      <c r="L38" s="22"/>
      <c r="M38" s="22"/>
      <c r="N38" s="22"/>
    </row>
    <row r="39" customFormat="false" ht="64.9" hidden="false" customHeight="true" outlineLevel="0" collapsed="false">
      <c r="A39" s="4" t="s">
        <v>15</v>
      </c>
      <c r="B39" s="4" t="n">
        <v>92760</v>
      </c>
      <c r="C39" s="4" t="s">
        <v>143</v>
      </c>
      <c r="D39" s="3" t="s">
        <v>184</v>
      </c>
      <c r="E39" s="4" t="s">
        <v>185</v>
      </c>
      <c r="F39" s="16" t="n">
        <v>900</v>
      </c>
      <c r="G39" s="16" t="n">
        <v>12.94</v>
      </c>
      <c r="H39" s="16" t="n">
        <f aca="false">G39*$H$5+G39</f>
        <v>16.13618</v>
      </c>
      <c r="I39" s="16" t="n">
        <f aca="false">F39*H39</f>
        <v>14522.562</v>
      </c>
      <c r="J39" s="17" t="n">
        <f aca="false">I39/$I$48</f>
        <v>0.123332216251555</v>
      </c>
      <c r="K39" s="22" t="s">
        <v>245</v>
      </c>
      <c r="L39" s="22"/>
      <c r="M39" s="22"/>
      <c r="N39" s="22"/>
    </row>
    <row r="40" customFormat="false" ht="49.25" hidden="false" customHeight="true" outlineLevel="0" collapsed="false">
      <c r="A40" s="4" t="s">
        <v>15</v>
      </c>
      <c r="B40" s="4" t="n">
        <v>101963</v>
      </c>
      <c r="C40" s="4" t="s">
        <v>145</v>
      </c>
      <c r="D40" s="3" t="s">
        <v>187</v>
      </c>
      <c r="E40" s="4" t="s">
        <v>33</v>
      </c>
      <c r="F40" s="16" t="n">
        <v>6.25</v>
      </c>
      <c r="G40" s="16" t="n">
        <v>178.75</v>
      </c>
      <c r="H40" s="16" t="n">
        <f aca="false">G40*$H$5+G40</f>
        <v>222.90125</v>
      </c>
      <c r="I40" s="16" t="n">
        <f aca="false">F40*H40</f>
        <v>1393.1328125</v>
      </c>
      <c r="J40" s="17" t="n">
        <f aca="false">I40/$I$48</f>
        <v>0.0118311188685844</v>
      </c>
      <c r="K40" s="3" t="s">
        <v>246</v>
      </c>
      <c r="L40" s="3"/>
      <c r="M40" s="3"/>
      <c r="N40" s="3"/>
    </row>
    <row r="41" customFormat="false" ht="49.25" hidden="false" customHeight="true" outlineLevel="0" collapsed="false">
      <c r="A41" s="4" t="s">
        <v>15</v>
      </c>
      <c r="B41" s="4" t="n">
        <v>101165</v>
      </c>
      <c r="C41" s="4" t="s">
        <v>183</v>
      </c>
      <c r="D41" s="3" t="s">
        <v>247</v>
      </c>
      <c r="E41" s="4" t="s">
        <v>18</v>
      </c>
      <c r="F41" s="16" t="n">
        <v>2.7</v>
      </c>
      <c r="G41" s="16" t="n">
        <v>988.49</v>
      </c>
      <c r="H41" s="16" t="n">
        <f aca="false">G41*$H$5+G41</f>
        <v>1232.64703</v>
      </c>
      <c r="I41" s="16" t="n">
        <f aca="false">F41*H41</f>
        <v>3328.146981</v>
      </c>
      <c r="J41" s="17" t="n">
        <f aca="false">I41/$I$48</f>
        <v>0.0282641412154173</v>
      </c>
      <c r="K41" s="3" t="s">
        <v>248</v>
      </c>
      <c r="L41" s="3"/>
      <c r="M41" s="3"/>
      <c r="N41" s="3"/>
    </row>
    <row r="42" customFormat="false" ht="25.35" hidden="false" customHeight="true" outlineLevel="0" collapsed="false">
      <c r="A42" s="4" t="s">
        <v>23</v>
      </c>
      <c r="B42" s="4" t="s">
        <v>130</v>
      </c>
      <c r="C42" s="4" t="s">
        <v>186</v>
      </c>
      <c r="D42" s="3" t="s">
        <v>132</v>
      </c>
      <c r="E42" s="4" t="s">
        <v>133</v>
      </c>
      <c r="F42" s="16" t="n">
        <v>4</v>
      </c>
      <c r="G42" s="16" t="n">
        <v>276.7</v>
      </c>
      <c r="H42" s="16" t="n">
        <f aca="false">G42*$H$5+G42</f>
        <v>345.0449</v>
      </c>
      <c r="I42" s="16" t="n">
        <f aca="false">F42*H42</f>
        <v>1380.1796</v>
      </c>
      <c r="J42" s="17" t="n">
        <f aca="false">I42/$I$48</f>
        <v>0.0117211142836357</v>
      </c>
      <c r="K42" s="3" t="s">
        <v>134</v>
      </c>
      <c r="L42" s="3"/>
      <c r="M42" s="3"/>
      <c r="N42" s="3"/>
    </row>
    <row r="43" customFormat="false" ht="25.35" hidden="false" customHeight="true" outlineLevel="0" collapsed="false">
      <c r="A43" s="5" t="s">
        <v>164</v>
      </c>
      <c r="B43" s="4" t="s">
        <v>60</v>
      </c>
      <c r="C43" s="4" t="s">
        <v>189</v>
      </c>
      <c r="D43" s="18" t="s">
        <v>136</v>
      </c>
      <c r="E43" s="4" t="s">
        <v>38</v>
      </c>
      <c r="F43" s="16" t="n">
        <v>1</v>
      </c>
      <c r="G43" s="16" t="n">
        <v>4862.95</v>
      </c>
      <c r="H43" s="16" t="n">
        <f aca="false">G43*$H$5+G43</f>
        <v>6064.09865</v>
      </c>
      <c r="I43" s="16" t="n">
        <f aca="false">F43*H43</f>
        <v>6064.09865</v>
      </c>
      <c r="J43" s="17" t="n">
        <f aca="false">I43/$I$48</f>
        <v>0.0514990899038726</v>
      </c>
      <c r="K43" s="3" t="s">
        <v>234</v>
      </c>
      <c r="L43" s="3"/>
      <c r="M43" s="3"/>
      <c r="N43" s="3"/>
    </row>
    <row r="44" customFormat="false" ht="46.25" hidden="false" customHeight="true" outlineLevel="0" collapsed="false">
      <c r="A44" s="5" t="s">
        <v>15</v>
      </c>
      <c r="B44" s="4" t="n">
        <v>102364</v>
      </c>
      <c r="C44" s="4" t="s">
        <v>191</v>
      </c>
      <c r="D44" s="3" t="s">
        <v>249</v>
      </c>
      <c r="E44" s="4" t="s">
        <v>33</v>
      </c>
      <c r="F44" s="16" t="n">
        <v>10</v>
      </c>
      <c r="G44" s="16" t="n">
        <v>202.56</v>
      </c>
      <c r="H44" s="16" t="n">
        <f aca="false">G44*$H$5+G44</f>
        <v>252.59232</v>
      </c>
      <c r="I44" s="16" t="n">
        <f aca="false">F44*H44</f>
        <v>2525.9232</v>
      </c>
      <c r="J44" s="17" t="n">
        <f aca="false">I44/$I$48</f>
        <v>0.0214512911934699</v>
      </c>
      <c r="K44" s="3" t="s">
        <v>250</v>
      </c>
      <c r="L44" s="3"/>
      <c r="M44" s="3"/>
      <c r="N44" s="3"/>
    </row>
    <row r="45" customFormat="false" ht="28.35" hidden="false" customHeight="true" outlineLevel="0" collapsed="false">
      <c r="A45" s="5" t="s">
        <v>23</v>
      </c>
      <c r="B45" s="4" t="s">
        <v>138</v>
      </c>
      <c r="C45" s="4" t="s">
        <v>192</v>
      </c>
      <c r="D45" s="3" t="s">
        <v>140</v>
      </c>
      <c r="E45" s="4" t="s">
        <v>72</v>
      </c>
      <c r="F45" s="16" t="n">
        <v>10</v>
      </c>
      <c r="G45" s="16" t="n">
        <v>47.4</v>
      </c>
      <c r="H45" s="16" t="n">
        <f aca="false">G45*$H$5+G45</f>
        <v>59.1078</v>
      </c>
      <c r="I45" s="16" t="n">
        <f aca="false">F45*H45</f>
        <v>591.078</v>
      </c>
      <c r="J45" s="17" t="n">
        <f aca="false">I45/$I$48</f>
        <v>0.00501970380415912</v>
      </c>
      <c r="K45" s="3" t="s">
        <v>141</v>
      </c>
      <c r="L45" s="3"/>
      <c r="M45" s="3"/>
      <c r="N45" s="3"/>
    </row>
    <row r="46" customFormat="false" ht="28.35" hidden="false" customHeight="true" outlineLevel="0" collapsed="false">
      <c r="A46" s="5" t="s">
        <v>23</v>
      </c>
      <c r="B46" s="4" t="s">
        <v>142</v>
      </c>
      <c r="C46" s="4" t="s">
        <v>193</v>
      </c>
      <c r="D46" s="3" t="s">
        <v>144</v>
      </c>
      <c r="E46" s="4" t="s">
        <v>133</v>
      </c>
      <c r="F46" s="16" t="n">
        <v>5</v>
      </c>
      <c r="G46" s="16" t="n">
        <v>190.94</v>
      </c>
      <c r="H46" s="16" t="n">
        <f aca="false">G46*$H$5+G46</f>
        <v>238.10218</v>
      </c>
      <c r="I46" s="16" t="n">
        <f aca="false">F46*H46</f>
        <v>1190.5109</v>
      </c>
      <c r="J46" s="17" t="n">
        <f aca="false">I46/$I$48</f>
        <v>0.010110361227491</v>
      </c>
      <c r="K46" s="3" t="s">
        <v>141</v>
      </c>
      <c r="L46" s="3"/>
      <c r="M46" s="3"/>
      <c r="N46" s="3"/>
    </row>
    <row r="47" customFormat="false" ht="28.35" hidden="false" customHeight="true" outlineLevel="0" collapsed="false">
      <c r="A47" s="5" t="s">
        <v>107</v>
      </c>
      <c r="B47" s="4" t="s">
        <v>60</v>
      </c>
      <c r="C47" s="4" t="s">
        <v>211</v>
      </c>
      <c r="D47" s="18" t="s">
        <v>146</v>
      </c>
      <c r="E47" s="4" t="s">
        <v>72</v>
      </c>
      <c r="F47" s="16" t="n">
        <v>50</v>
      </c>
      <c r="G47" s="16" t="n">
        <v>175.66</v>
      </c>
      <c r="H47" s="16" t="n">
        <f aca="false">G47*$H$5+G47</f>
        <v>219.04802</v>
      </c>
      <c r="I47" s="16" t="n">
        <f aca="false">F47*H47</f>
        <v>10952.401</v>
      </c>
      <c r="J47" s="17" t="n">
        <f aca="false">I47/$I$48</f>
        <v>0.0930127816707375</v>
      </c>
      <c r="K47" s="3" t="s">
        <v>147</v>
      </c>
      <c r="L47" s="3"/>
      <c r="M47" s="3"/>
      <c r="N47" s="3"/>
    </row>
    <row r="48" customFormat="false" ht="28.35" hidden="false" customHeight="true" outlineLevel="0" collapsed="false">
      <c r="A48" s="7"/>
      <c r="B48" s="7"/>
      <c r="C48" s="8"/>
      <c r="D48" s="9" t="s">
        <v>148</v>
      </c>
      <c r="E48" s="7"/>
      <c r="F48" s="7"/>
      <c r="G48" s="7"/>
      <c r="H48" s="7"/>
      <c r="I48" s="13" t="n">
        <f aca="false">SUM(I6:I44)</f>
        <v>117751.5692281</v>
      </c>
      <c r="J48" s="14" t="n">
        <f aca="false">I48/I48</f>
        <v>1</v>
      </c>
      <c r="K48" s="19"/>
      <c r="L48" s="19"/>
      <c r="M48" s="19"/>
      <c r="N48" s="19"/>
    </row>
    <row r="49" customFormat="false" ht="13.8" hidden="false" customHeight="false" outlineLevel="0" collapsed="false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customFormat="false" ht="13.8" hidden="false" customHeight="false" outlineLevel="0" collapsed="false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customFormat="false" ht="13.8" hidden="false" customHeight="false" outlineLevel="0" collapsed="false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customFormat="false" ht="13.8" hidden="false" customHeight="false" outlineLevel="0" collapsed="false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customFormat="false" ht="13.8" hidden="false" customHeight="false" outlineLevel="0" collapsed="false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customFormat="false" ht="13.8" hidden="false" customHeight="false" outlineLevel="0" collapsed="false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customFormat="false" ht="13.8" hidden="false" customHeight="false" outlineLevel="0" collapsed="false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</row>
    <row r="56" customFormat="false" ht="13.8" hidden="false" customHeight="false" outlineLevel="0" collapsed="false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customFormat="false" ht="13.8" hidden="false" customHeight="false" outlineLevel="0" collapsed="false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customFormat="false" ht="13.8" hidden="false" customHeight="false" outlineLevel="0" collapsed="false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</row>
    <row r="59" customFormat="false" ht="13.8" hidden="false" customHeight="false" outlineLevel="0" collapsed="false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customFormat="false" ht="13.8" hidden="false" customHeight="false" outlineLevel="0" collapsed="false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</row>
    <row r="61" customFormat="false" ht="13.8" hidden="false" customHeight="false" outlineLevel="0" collapsed="false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</row>
    <row r="62" customFormat="false" ht="13.8" hidden="false" customHeight="false" outlineLevel="0" collapsed="false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</row>
    <row r="63" customFormat="false" ht="13.8" hidden="false" customHeight="false" outlineLevel="0" collapsed="false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</row>
    <row r="64" customFormat="false" ht="13.8" hidden="false" customHeight="false" outlineLevel="0" collapsed="false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customFormat="false" ht="13.8" hidden="false" customHeight="false" outlineLevel="0" collapsed="false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</row>
    <row r="66" customFormat="false" ht="13.8" hidden="false" customHeight="false" outlineLevel="0" collapsed="false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</row>
    <row r="67" customFormat="false" ht="13.8" hidden="false" customHeight="false" outlineLevel="0" collapsed="false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customFormat="false" ht="13.8" hidden="false" customHeight="false" outlineLevel="0" collapsed="false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</row>
    <row r="69" customFormat="false" ht="13.8" hidden="false" customHeight="false" outlineLevel="0" collapsed="false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</row>
    <row r="70" customFormat="false" ht="13.8" hidden="false" customHeight="false" outlineLevel="0" collapsed="false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</row>
    <row r="71" customFormat="false" ht="13.8" hidden="false" customHeight="false" outlineLevel="0" collapsed="false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customFormat="false" ht="13.8" hidden="false" customHeight="false" outlineLevel="0" collapsed="false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customFormat="false" ht="13.8" hidden="false" customHeight="false" outlineLevel="0" collapsed="false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customFormat="false" ht="13.8" hidden="false" customHeight="false" outlineLevel="0" collapsed="false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</row>
    <row r="75" customFormat="false" ht="13.8" hidden="false" customHeight="false" outlineLevel="0" collapsed="false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</row>
    <row r="76" customFormat="false" ht="13.8" hidden="false" customHeight="false" outlineLevel="0" collapsed="false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</row>
    <row r="77" customFormat="false" ht="13.8" hidden="false" customHeight="false" outlineLevel="0" collapsed="false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</row>
    <row r="78" customFormat="false" ht="13.8" hidden="false" customHeight="false" outlineLevel="0" collapsed="false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</row>
    <row r="79" customFormat="false" ht="13.8" hidden="false" customHeight="false" outlineLevel="0" collapsed="false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</row>
    <row r="80" customFormat="false" ht="13.8" hidden="false" customHeight="false" outlineLevel="0" collapsed="false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</row>
    <row r="81" customFormat="false" ht="13.8" hidden="false" customHeight="false" outlineLevel="0" collapsed="false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</row>
    <row r="82" customFormat="false" ht="13.8" hidden="false" customHeight="false" outlineLevel="0" collapsed="false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</row>
    <row r="83" customFormat="false" ht="13.8" hidden="false" customHeight="false" outlineLevel="0" collapsed="false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customFormat="false" ht="13.8" hidden="false" customHeight="false" outlineLevel="0" collapsed="false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customFormat="false" ht="13.8" hidden="false" customHeight="false" outlineLevel="0" collapsed="false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customFormat="false" ht="13.8" hidden="false" customHeight="false" outlineLevel="0" collapsed="false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customFormat="false" ht="13.8" hidden="false" customHeight="false" outlineLevel="0" collapsed="false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customFormat="false" ht="13.8" hidden="false" customHeight="false" outlineLevel="0" collapsed="false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customFormat="false" ht="13.8" hidden="false" customHeight="false" outlineLevel="0" collapsed="false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customFormat="false" ht="13.8" hidden="false" customHeight="false" outlineLevel="0" collapsed="false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customFormat="false" ht="13.8" hidden="false" customHeight="false" outlineLevel="0" collapsed="false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customFormat="false" ht="13.8" hidden="false" customHeight="false" outlineLevel="0" collapsed="false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customFormat="false" ht="13.8" hidden="false" customHeight="false" outlineLevel="0" collapsed="false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customFormat="false" ht="13.8" hidden="false" customHeight="false" outlineLevel="0" collapsed="false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customFormat="false" ht="13.8" hidden="false" customHeight="false" outlineLevel="0" collapsed="false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customFormat="false" ht="13.8" hidden="false" customHeight="false" outlineLevel="0" collapsed="false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customFormat="false" ht="13.8" hidden="false" customHeight="false" outlineLevel="0" collapsed="false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customFormat="false" ht="13.8" hidden="false" customHeight="false" outlineLevel="0" collapsed="false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customFormat="false" ht="13.8" hidden="false" customHeight="false" outlineLevel="0" collapsed="false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customFormat="false" ht="13.8" hidden="false" customHeight="false" outlineLevel="0" collapsed="false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customFormat="false" ht="13.8" hidden="false" customHeight="false" outlineLevel="0" collapsed="false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customFormat="false" ht="13.8" hidden="false" customHeight="false" outlineLevel="0" collapsed="false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customFormat="false" ht="13.8" hidden="false" customHeight="false" outlineLevel="0" collapsed="false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customFormat="false" ht="13.8" hidden="false" customHeight="false" outlineLevel="0" collapsed="false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customFormat="false" ht="13.8" hidden="false" customHeight="false" outlineLevel="0" collapsed="false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customFormat="false" ht="13.8" hidden="false" customHeight="false" outlineLevel="0" collapsed="false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customFormat="false" ht="13.8" hidden="false" customHeight="false" outlineLevel="0" collapsed="false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customFormat="false" ht="13.8" hidden="false" customHeight="false" outlineLevel="0" collapsed="false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customFormat="false" ht="13.8" hidden="false" customHeight="false" outlineLevel="0" collapsed="false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customFormat="false" ht="13.8" hidden="false" customHeight="false" outlineLevel="0" collapsed="false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customFormat="false" ht="13.8" hidden="false" customHeight="false" outlineLevel="0" collapsed="false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customFormat="false" ht="13.8" hidden="false" customHeight="false" outlineLevel="0" collapsed="false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customFormat="false" ht="13.8" hidden="false" customHeight="false" outlineLevel="0" collapsed="false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customFormat="false" ht="13.8" hidden="false" customHeight="false" outlineLevel="0" collapsed="false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customFormat="false" ht="13.8" hidden="false" customHeight="false" outlineLevel="0" collapsed="false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</row>
    <row r="116" customFormat="false" ht="13.8" hidden="false" customHeight="false" outlineLevel="0" collapsed="false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</row>
    <row r="117" customFormat="false" ht="13.8" hidden="false" customHeight="false" outlineLevel="0" collapsed="false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</row>
    <row r="118" customFormat="false" ht="13.8" hidden="false" customHeight="false" outlineLevel="0" collapsed="false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</row>
    <row r="119" customFormat="false" ht="13.8" hidden="false" customHeight="false" outlineLevel="0" collapsed="false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</row>
    <row r="120" customFormat="false" ht="13.8" hidden="false" customHeight="false" outlineLevel="0" collapsed="false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</row>
    <row r="121" customFormat="false" ht="13.8" hidden="false" customHeight="false" outlineLevel="0" collapsed="false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</row>
    <row r="122" customFormat="false" ht="13.8" hidden="false" customHeight="false" outlineLevel="0" collapsed="false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</row>
    <row r="123" customFormat="false" ht="13.8" hidden="false" customHeight="false" outlineLevel="0" collapsed="false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</row>
    <row r="124" customFormat="false" ht="13.8" hidden="false" customHeight="false" outlineLevel="0" collapsed="false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</row>
    <row r="125" customFormat="false" ht="13.8" hidden="false" customHeight="false" outlineLevel="0" collapsed="false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</row>
    <row r="126" customFormat="false" ht="13.8" hidden="false" customHeight="false" outlineLevel="0" collapsed="false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</row>
    <row r="127" customFormat="false" ht="13.8" hidden="false" customHeight="false" outlineLevel="0" collapsed="false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</row>
    <row r="128" customFormat="false" ht="13.8" hidden="false" customHeight="false" outlineLevel="0" collapsed="false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customFormat="false" ht="13.8" hidden="false" customHeight="false" outlineLevel="0" collapsed="false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customFormat="false" ht="13.8" hidden="false" customHeight="false" outlineLevel="0" collapsed="false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</row>
    <row r="131" customFormat="false" ht="13.8" hidden="false" customHeight="false" outlineLevel="0" collapsed="false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</row>
  </sheetData>
  <mergeCells count="48">
    <mergeCell ref="A1:N1"/>
    <mergeCell ref="A2:N2"/>
    <mergeCell ref="A3:N3"/>
    <mergeCell ref="K4:N4"/>
    <mergeCell ref="K5:N5"/>
    <mergeCell ref="K6:N6"/>
    <mergeCell ref="K7:N7"/>
    <mergeCell ref="K8:N8"/>
    <mergeCell ref="K9:N9"/>
    <mergeCell ref="K10:N10"/>
    <mergeCell ref="K11:N11"/>
    <mergeCell ref="K12:N12"/>
    <mergeCell ref="K13:N13"/>
    <mergeCell ref="K14:N14"/>
    <mergeCell ref="K15:N15"/>
    <mergeCell ref="K16:N16"/>
    <mergeCell ref="K17:N17"/>
    <mergeCell ref="K18:N18"/>
    <mergeCell ref="K19:N19"/>
    <mergeCell ref="K20:N20"/>
    <mergeCell ref="K21:N21"/>
    <mergeCell ref="K22:N22"/>
    <mergeCell ref="K23:N23"/>
    <mergeCell ref="K24:N24"/>
    <mergeCell ref="K25:N25"/>
    <mergeCell ref="K26:N26"/>
    <mergeCell ref="K27:N27"/>
    <mergeCell ref="K28:N28"/>
    <mergeCell ref="K29:N29"/>
    <mergeCell ref="K30:N30"/>
    <mergeCell ref="K31:N31"/>
    <mergeCell ref="K32:N32"/>
    <mergeCell ref="K33:N33"/>
    <mergeCell ref="K34:N34"/>
    <mergeCell ref="K35:N35"/>
    <mergeCell ref="K36:N36"/>
    <mergeCell ref="K37:N37"/>
    <mergeCell ref="K38:N38"/>
    <mergeCell ref="K39:N39"/>
    <mergeCell ref="K40:N40"/>
    <mergeCell ref="K41:N41"/>
    <mergeCell ref="K42:N42"/>
    <mergeCell ref="K43:N43"/>
    <mergeCell ref="K44:N44"/>
    <mergeCell ref="K45:N45"/>
    <mergeCell ref="K46:N46"/>
    <mergeCell ref="K47:N47"/>
    <mergeCell ref="K48:N4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5:B12 A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11.75"/>
    <col collapsed="false" customWidth="true" hidden="false" outlineLevel="0" max="2" min="2" style="1" width="14.18"/>
    <col collapsed="false" customWidth="true" hidden="false" outlineLevel="0" max="3" min="3" style="1" width="11.75"/>
    <col collapsed="false" customWidth="true" hidden="false" outlineLevel="0" max="4" min="4" style="1" width="61.29"/>
    <col collapsed="false" customWidth="true" hidden="false" outlineLevel="0" max="7" min="5" style="1" width="11.75"/>
    <col collapsed="false" customWidth="true" hidden="false" outlineLevel="0" max="9" min="8" style="1" width="26.01"/>
    <col collapsed="false" customWidth="true" hidden="false" outlineLevel="0" max="13" min="10" style="1" width="11.75"/>
    <col collapsed="false" customWidth="true" hidden="false" outlineLevel="0" max="14" min="14" style="1" width="19.4"/>
  </cols>
  <sheetData>
    <row r="1" customFormat="false" ht="28.35" hidden="false" customHeight="true" outlineLevel="0" collapsed="false">
      <c r="A1" s="2" t="s">
        <v>251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28.35" hidden="false" customHeight="true" outlineLevel="0" collapsed="false">
      <c r="A2" s="3" t="s">
        <v>252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Format="false" ht="28.35" hidden="false" customHeight="true" outlineLevel="0" collapsed="false">
      <c r="A3" s="3" t="s">
        <v>151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false" ht="28.35" hidden="false" customHeight="true" outlineLevel="0" collapsed="false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/>
      <c r="H4" s="5" t="s">
        <v>9</v>
      </c>
      <c r="I4" s="5" t="s">
        <v>10</v>
      </c>
      <c r="J4" s="4" t="s">
        <v>11</v>
      </c>
      <c r="K4" s="5" t="s">
        <v>12</v>
      </c>
      <c r="L4" s="5"/>
      <c r="M4" s="5"/>
      <c r="N4" s="5"/>
    </row>
    <row r="5" customFormat="false" ht="28.35" hidden="false" customHeight="true" outlineLevel="0" collapsed="false">
      <c r="A5" s="7"/>
      <c r="B5" s="7"/>
      <c r="C5" s="8" t="s">
        <v>13</v>
      </c>
      <c r="D5" s="9" t="s">
        <v>14</v>
      </c>
      <c r="E5" s="10"/>
      <c r="F5" s="11"/>
      <c r="G5" s="11"/>
      <c r="H5" s="12" t="n">
        <v>0.247</v>
      </c>
      <c r="I5" s="13"/>
      <c r="J5" s="14"/>
      <c r="K5" s="10"/>
      <c r="L5" s="10"/>
      <c r="M5" s="10"/>
      <c r="N5" s="10"/>
    </row>
    <row r="6" customFormat="false" ht="28.35" hidden="false" customHeight="true" outlineLevel="0" collapsed="false">
      <c r="A6" s="4" t="s">
        <v>15</v>
      </c>
      <c r="B6" s="4" t="n">
        <v>97629</v>
      </c>
      <c r="C6" s="4" t="s">
        <v>16</v>
      </c>
      <c r="D6" s="3" t="s">
        <v>17</v>
      </c>
      <c r="E6" s="4" t="s">
        <v>18</v>
      </c>
      <c r="F6" s="16" t="n">
        <v>2.55</v>
      </c>
      <c r="G6" s="16" t="n">
        <v>90.52</v>
      </c>
      <c r="H6" s="16" t="n">
        <f aca="false">G6*$H$5+G6</f>
        <v>112.87844</v>
      </c>
      <c r="I6" s="16" t="n">
        <f aca="false">F6*H6</f>
        <v>287.840022</v>
      </c>
      <c r="J6" s="17" t="n">
        <f aca="false">I6/$I$47</f>
        <v>0.00121445915414582</v>
      </c>
      <c r="K6" s="3" t="s">
        <v>253</v>
      </c>
      <c r="L6" s="3"/>
      <c r="M6" s="3"/>
      <c r="N6" s="3"/>
    </row>
    <row r="7" customFormat="false" ht="28.35" hidden="false" customHeight="true" outlineLevel="0" collapsed="false">
      <c r="A7" s="4" t="s">
        <v>15</v>
      </c>
      <c r="B7" s="4" t="n">
        <v>96526</v>
      </c>
      <c r="C7" s="4" t="s">
        <v>20</v>
      </c>
      <c r="D7" s="3" t="s">
        <v>21</v>
      </c>
      <c r="E7" s="4" t="s">
        <v>18</v>
      </c>
      <c r="F7" s="16" t="n">
        <v>15.15</v>
      </c>
      <c r="G7" s="16" t="n">
        <v>230.96</v>
      </c>
      <c r="H7" s="16" t="n">
        <f aca="false">G7*$H$5+G7</f>
        <v>288.00712</v>
      </c>
      <c r="I7" s="16" t="n">
        <f aca="false">F7*H7</f>
        <v>4363.307868</v>
      </c>
      <c r="J7" s="17" t="n">
        <f aca="false">I7/$I$47</f>
        <v>0.0184097372763857</v>
      </c>
      <c r="K7" s="3" t="s">
        <v>254</v>
      </c>
      <c r="L7" s="3"/>
      <c r="M7" s="3"/>
      <c r="N7" s="3"/>
    </row>
    <row r="8" customFormat="false" ht="35.05" hidden="false" customHeight="true" outlineLevel="0" collapsed="false">
      <c r="A8" s="4" t="s">
        <v>23</v>
      </c>
      <c r="B8" s="4" t="s">
        <v>24</v>
      </c>
      <c r="C8" s="4" t="s">
        <v>25</v>
      </c>
      <c r="D8" s="3" t="s">
        <v>26</v>
      </c>
      <c r="E8" s="4" t="s">
        <v>18</v>
      </c>
      <c r="F8" s="16" t="n">
        <v>5.9</v>
      </c>
      <c r="G8" s="16" t="n">
        <v>118.14</v>
      </c>
      <c r="H8" s="16" t="n">
        <f aca="false">G8*$H$5+G8</f>
        <v>147.32058</v>
      </c>
      <c r="I8" s="16" t="n">
        <f aca="false">F8*H8</f>
        <v>869.191422</v>
      </c>
      <c r="J8" s="17" t="n">
        <f aca="false">I8/$I$47</f>
        <v>0.00366730613699343</v>
      </c>
      <c r="K8" s="3" t="s">
        <v>255</v>
      </c>
      <c r="L8" s="3"/>
      <c r="M8" s="3"/>
      <c r="N8" s="3"/>
    </row>
    <row r="9" customFormat="false" ht="28.35" hidden="false" customHeight="true" outlineLevel="0" collapsed="false">
      <c r="A9" s="4" t="s">
        <v>15</v>
      </c>
      <c r="B9" s="4" t="n">
        <v>104737</v>
      </c>
      <c r="C9" s="4" t="s">
        <v>28</v>
      </c>
      <c r="D9" s="18" t="s">
        <v>29</v>
      </c>
      <c r="E9" s="4" t="s">
        <v>18</v>
      </c>
      <c r="F9" s="16" t="n">
        <v>12.6</v>
      </c>
      <c r="G9" s="16" t="n">
        <v>25.03</v>
      </c>
      <c r="H9" s="16" t="n">
        <f aca="false">G9*$H$5+G9</f>
        <v>31.21241</v>
      </c>
      <c r="I9" s="16" t="n">
        <f aca="false">F9*H9</f>
        <v>393.276366</v>
      </c>
      <c r="J9" s="17" t="n">
        <f aca="false">I9/$I$47</f>
        <v>0.00165931783731556</v>
      </c>
      <c r="K9" s="3" t="s">
        <v>256</v>
      </c>
      <c r="L9" s="3"/>
      <c r="M9" s="3"/>
      <c r="N9" s="3"/>
    </row>
    <row r="10" customFormat="false" ht="28.35" hidden="false" customHeight="true" outlineLevel="0" collapsed="false">
      <c r="A10" s="4" t="s">
        <v>15</v>
      </c>
      <c r="B10" s="4" t="n">
        <v>95241</v>
      </c>
      <c r="C10" s="4" t="s">
        <v>31</v>
      </c>
      <c r="D10" s="18" t="s">
        <v>32</v>
      </c>
      <c r="E10" s="4" t="s">
        <v>33</v>
      </c>
      <c r="F10" s="16" t="n">
        <v>25.2</v>
      </c>
      <c r="G10" s="16" t="n">
        <v>31.37</v>
      </c>
      <c r="H10" s="16" t="n">
        <f aca="false">G10*$H$5+G10</f>
        <v>39.11839</v>
      </c>
      <c r="I10" s="16" t="n">
        <f aca="false">F10*H10</f>
        <v>985.783428</v>
      </c>
      <c r="J10" s="17" t="n">
        <f aca="false">I10/$I$47</f>
        <v>0.00415923296496916</v>
      </c>
      <c r="K10" s="3" t="s">
        <v>257</v>
      </c>
      <c r="L10" s="3"/>
      <c r="M10" s="3"/>
      <c r="N10" s="3"/>
    </row>
    <row r="11" customFormat="false" ht="28.35" hidden="false" customHeight="true" outlineLevel="0" collapsed="false">
      <c r="A11" s="4" t="s">
        <v>23</v>
      </c>
      <c r="B11" s="4" t="s">
        <v>35</v>
      </c>
      <c r="C11" s="4" t="s">
        <v>36</v>
      </c>
      <c r="D11" s="18" t="s">
        <v>37</v>
      </c>
      <c r="E11" s="4" t="s">
        <v>38</v>
      </c>
      <c r="F11" s="16" t="n">
        <v>1</v>
      </c>
      <c r="G11" s="16" t="n">
        <v>756.62</v>
      </c>
      <c r="H11" s="16" t="n">
        <f aca="false">G11*$H$5+G11</f>
        <v>943.50514</v>
      </c>
      <c r="I11" s="16" t="n">
        <f aca="false">F11*H11</f>
        <v>943.50514</v>
      </c>
      <c r="J11" s="17" t="n">
        <f aca="false">I11/$I$47</f>
        <v>0.00398085174637957</v>
      </c>
      <c r="K11" s="3" t="s">
        <v>39</v>
      </c>
      <c r="L11" s="3"/>
      <c r="M11" s="3"/>
      <c r="N11" s="3"/>
    </row>
    <row r="12" customFormat="false" ht="28.35" hidden="false" customHeight="true" outlineLevel="0" collapsed="false">
      <c r="A12" s="4" t="s">
        <v>23</v>
      </c>
      <c r="B12" s="4" t="s">
        <v>40</v>
      </c>
      <c r="C12" s="4" t="s">
        <v>41</v>
      </c>
      <c r="D12" s="18" t="s">
        <v>42</v>
      </c>
      <c r="E12" s="4" t="s">
        <v>38</v>
      </c>
      <c r="F12" s="16" t="n">
        <v>1</v>
      </c>
      <c r="G12" s="16" t="n">
        <v>821.18</v>
      </c>
      <c r="H12" s="16" t="n">
        <f aca="false">G12*$H$5+G12</f>
        <v>1024.01146</v>
      </c>
      <c r="I12" s="16" t="n">
        <f aca="false">F12*H12</f>
        <v>1024.01146</v>
      </c>
      <c r="J12" s="17" t="n">
        <f aca="false">I12/$I$47</f>
        <v>0.00432052527965422</v>
      </c>
      <c r="K12" s="3" t="s">
        <v>43</v>
      </c>
      <c r="L12" s="3"/>
      <c r="M12" s="3"/>
      <c r="N12" s="3"/>
    </row>
    <row r="13" customFormat="false" ht="28.35" hidden="false" customHeight="true" outlineLevel="0" collapsed="false">
      <c r="A13" s="4" t="s">
        <v>23</v>
      </c>
      <c r="B13" s="4" t="s">
        <v>44</v>
      </c>
      <c r="C13" s="4" t="s">
        <v>45</v>
      </c>
      <c r="D13" s="18" t="s">
        <v>46</v>
      </c>
      <c r="E13" s="4" t="s">
        <v>38</v>
      </c>
      <c r="F13" s="16" t="n">
        <v>6</v>
      </c>
      <c r="G13" s="16" t="n">
        <v>104.18</v>
      </c>
      <c r="H13" s="16" t="n">
        <f aca="false">G13*$H$5+G13</f>
        <v>129.91246</v>
      </c>
      <c r="I13" s="16" t="n">
        <f aca="false">F13*H13</f>
        <v>779.47476</v>
      </c>
      <c r="J13" s="17" t="n">
        <f aca="false">I13/$I$47</f>
        <v>0.00328877218369451</v>
      </c>
      <c r="K13" s="3" t="s">
        <v>47</v>
      </c>
      <c r="L13" s="3"/>
      <c r="M13" s="3"/>
      <c r="N13" s="3"/>
    </row>
    <row r="14" customFormat="false" ht="28.35" hidden="false" customHeight="true" outlineLevel="0" collapsed="false">
      <c r="A14" s="4" t="s">
        <v>23</v>
      </c>
      <c r="B14" s="4" t="s">
        <v>48</v>
      </c>
      <c r="C14" s="4" t="s">
        <v>49</v>
      </c>
      <c r="D14" s="18" t="s">
        <v>50</v>
      </c>
      <c r="E14" s="4" t="s">
        <v>38</v>
      </c>
      <c r="F14" s="16" t="n">
        <v>6</v>
      </c>
      <c r="G14" s="16" t="n">
        <v>75.56</v>
      </c>
      <c r="H14" s="16" t="n">
        <f aca="false">G14*$H$5+G14</f>
        <v>94.22332</v>
      </c>
      <c r="I14" s="16" t="n">
        <f aca="false">F14*H14</f>
        <v>565.33992</v>
      </c>
      <c r="J14" s="17" t="n">
        <f aca="false">I14/$I$47</f>
        <v>0.00238529109425952</v>
      </c>
      <c r="K14" s="3" t="s">
        <v>51</v>
      </c>
      <c r="L14" s="3"/>
      <c r="M14" s="3"/>
      <c r="N14" s="3"/>
    </row>
    <row r="15" customFormat="false" ht="28.35" hidden="false" customHeight="true" outlineLevel="0" collapsed="false">
      <c r="A15" s="4" t="s">
        <v>23</v>
      </c>
      <c r="B15" s="4" t="s">
        <v>52</v>
      </c>
      <c r="C15" s="4" t="s">
        <v>53</v>
      </c>
      <c r="D15" s="18" t="s">
        <v>54</v>
      </c>
      <c r="E15" s="4" t="s">
        <v>38</v>
      </c>
      <c r="F15" s="16" t="n">
        <v>6</v>
      </c>
      <c r="G15" s="16" t="n">
        <v>79.54</v>
      </c>
      <c r="H15" s="16" t="n">
        <f aca="false">G15*$H$5+G15</f>
        <v>99.18638</v>
      </c>
      <c r="I15" s="16" t="n">
        <f aca="false">F15*H15</f>
        <v>595.11828</v>
      </c>
      <c r="J15" s="17" t="n">
        <f aca="false">I15/$I$47</f>
        <v>0.00251093241976446</v>
      </c>
      <c r="K15" s="3" t="s">
        <v>55</v>
      </c>
      <c r="L15" s="3"/>
      <c r="M15" s="3"/>
      <c r="N15" s="3"/>
    </row>
    <row r="16" customFormat="false" ht="28.35" hidden="false" customHeight="true" outlineLevel="0" collapsed="false">
      <c r="A16" s="4" t="s">
        <v>23</v>
      </c>
      <c r="B16" s="4" t="s">
        <v>56</v>
      </c>
      <c r="C16" s="4" t="s">
        <v>57</v>
      </c>
      <c r="D16" s="18" t="s">
        <v>58</v>
      </c>
      <c r="E16" s="4" t="s">
        <v>38</v>
      </c>
      <c r="F16" s="16" t="n">
        <v>1</v>
      </c>
      <c r="G16" s="16" t="n">
        <v>6057.43</v>
      </c>
      <c r="H16" s="16" t="n">
        <f aca="false">G16*$H$5+G16</f>
        <v>7553.61521</v>
      </c>
      <c r="I16" s="16" t="n">
        <f aca="false">F16*H16</f>
        <v>7553.61521</v>
      </c>
      <c r="J16" s="17" t="n">
        <f aca="false">I16/$I$47</f>
        <v>0.0318703322593534</v>
      </c>
      <c r="K16" s="3" t="s">
        <v>59</v>
      </c>
      <c r="L16" s="3"/>
      <c r="M16" s="3"/>
      <c r="N16" s="3"/>
    </row>
    <row r="17" customFormat="false" ht="28.35" hidden="false" customHeight="true" outlineLevel="0" collapsed="false">
      <c r="A17" s="4" t="s">
        <v>15</v>
      </c>
      <c r="B17" s="4" t="s">
        <v>60</v>
      </c>
      <c r="C17" s="4" t="s">
        <v>61</v>
      </c>
      <c r="D17" s="18" t="s">
        <v>62</v>
      </c>
      <c r="E17" s="4" t="s">
        <v>38</v>
      </c>
      <c r="F17" s="16" t="n">
        <v>1</v>
      </c>
      <c r="G17" s="16" t="n">
        <v>3403.52</v>
      </c>
      <c r="H17" s="16" t="n">
        <f aca="false">G17*$H$5+G17</f>
        <v>4244.18944</v>
      </c>
      <c r="I17" s="16" t="n">
        <f aca="false">F17*H17</f>
        <v>4244.18944</v>
      </c>
      <c r="J17" s="17" t="n">
        <f aca="false">I17/$I$47</f>
        <v>0.0179071509289178</v>
      </c>
      <c r="K17" s="3" t="s">
        <v>63</v>
      </c>
      <c r="L17" s="3"/>
      <c r="M17" s="3"/>
      <c r="N17" s="3"/>
    </row>
    <row r="18" customFormat="false" ht="56.7" hidden="false" customHeight="true" outlineLevel="0" collapsed="false">
      <c r="A18" s="4" t="s">
        <v>15</v>
      </c>
      <c r="B18" s="4" t="n">
        <v>101875</v>
      </c>
      <c r="C18" s="4" t="s">
        <v>64</v>
      </c>
      <c r="D18" s="18" t="s">
        <v>65</v>
      </c>
      <c r="E18" s="4" t="s">
        <v>38</v>
      </c>
      <c r="F18" s="16" t="n">
        <v>1</v>
      </c>
      <c r="G18" s="16" t="n">
        <v>371.55</v>
      </c>
      <c r="H18" s="16" t="n">
        <f aca="false">G18*$H$5+G18</f>
        <v>463.32285</v>
      </c>
      <c r="I18" s="16" t="n">
        <f aca="false">F18*H18</f>
        <v>463.32285</v>
      </c>
      <c r="J18" s="17" t="n">
        <f aca="false">I18/$I$47</f>
        <v>0.00195485906580229</v>
      </c>
      <c r="K18" s="3" t="s">
        <v>66</v>
      </c>
      <c r="L18" s="3"/>
      <c r="M18" s="3"/>
      <c r="N18" s="3"/>
    </row>
    <row r="19" customFormat="false" ht="28.35" hidden="false" customHeight="true" outlineLevel="0" collapsed="false">
      <c r="A19" s="4" t="s">
        <v>15</v>
      </c>
      <c r="B19" s="4" t="n">
        <v>101892</v>
      </c>
      <c r="C19" s="4" t="s">
        <v>67</v>
      </c>
      <c r="D19" s="18" t="s">
        <v>68</v>
      </c>
      <c r="E19" s="4" t="s">
        <v>38</v>
      </c>
      <c r="F19" s="16" t="n">
        <v>12</v>
      </c>
      <c r="G19" s="16" t="n">
        <v>64.3</v>
      </c>
      <c r="H19" s="16" t="n">
        <f aca="false">G19*$H$5+G19</f>
        <v>80.1821</v>
      </c>
      <c r="I19" s="16" t="n">
        <f aca="false">F19*H19</f>
        <v>962.1852</v>
      </c>
      <c r="J19" s="17" t="n">
        <f aca="false">I19/$I$47</f>
        <v>0.00405966694973233</v>
      </c>
      <c r="K19" s="3" t="s">
        <v>69</v>
      </c>
      <c r="L19" s="3"/>
      <c r="M19" s="3"/>
      <c r="N19" s="3"/>
    </row>
    <row r="20" customFormat="false" ht="56.7" hidden="false" customHeight="true" outlineLevel="0" collapsed="false">
      <c r="A20" s="4" t="s">
        <v>15</v>
      </c>
      <c r="B20" s="4" t="n">
        <v>91926</v>
      </c>
      <c r="C20" s="4" t="s">
        <v>70</v>
      </c>
      <c r="D20" s="3" t="s">
        <v>71</v>
      </c>
      <c r="E20" s="4" t="s">
        <v>72</v>
      </c>
      <c r="F20" s="16" t="n">
        <v>300</v>
      </c>
      <c r="G20" s="16" t="n">
        <v>4.31</v>
      </c>
      <c r="H20" s="16" t="n">
        <f aca="false">G20*$H$5+G20</f>
        <v>5.37457</v>
      </c>
      <c r="I20" s="16" t="n">
        <f aca="false">F20*H20</f>
        <v>1612.371</v>
      </c>
      <c r="J20" s="17" t="n">
        <f aca="false">I20/$I$47</f>
        <v>0.00680294111716421</v>
      </c>
      <c r="K20" s="3" t="s">
        <v>73</v>
      </c>
      <c r="L20" s="3"/>
      <c r="M20" s="3"/>
      <c r="N20" s="3"/>
    </row>
    <row r="21" customFormat="false" ht="56.7" hidden="false" customHeight="true" outlineLevel="0" collapsed="false">
      <c r="A21" s="4" t="s">
        <v>15</v>
      </c>
      <c r="B21" s="4" t="n">
        <v>91926</v>
      </c>
      <c r="C21" s="4" t="s">
        <v>74</v>
      </c>
      <c r="D21" s="18" t="s">
        <v>75</v>
      </c>
      <c r="E21" s="4" t="s">
        <v>72</v>
      </c>
      <c r="F21" s="16" t="n">
        <v>300</v>
      </c>
      <c r="G21" s="16" t="n">
        <v>4.31</v>
      </c>
      <c r="H21" s="16" t="n">
        <f aca="false">G21*$H$5+G21</f>
        <v>5.37457</v>
      </c>
      <c r="I21" s="16" t="n">
        <f aca="false">F21*H21</f>
        <v>1612.371</v>
      </c>
      <c r="J21" s="17" t="n">
        <f aca="false">I21/$I$47</f>
        <v>0.00680294111716421</v>
      </c>
      <c r="K21" s="3" t="s">
        <v>73</v>
      </c>
      <c r="L21" s="3"/>
      <c r="M21" s="3"/>
      <c r="N21" s="3"/>
    </row>
    <row r="22" customFormat="false" ht="64.15" hidden="false" customHeight="true" outlineLevel="0" collapsed="false">
      <c r="A22" s="4" t="s">
        <v>23</v>
      </c>
      <c r="B22" s="4" t="s">
        <v>76</v>
      </c>
      <c r="C22" s="4" t="s">
        <v>77</v>
      </c>
      <c r="D22" s="18" t="s">
        <v>78</v>
      </c>
      <c r="E22" s="4" t="s">
        <v>38</v>
      </c>
      <c r="F22" s="16" t="n">
        <v>4</v>
      </c>
      <c r="G22" s="16" t="n">
        <v>2697.96</v>
      </c>
      <c r="H22" s="16" t="n">
        <f aca="false">G22*$H$5+G22</f>
        <v>3364.35612</v>
      </c>
      <c r="I22" s="16" t="n">
        <f aca="false">F22*H22</f>
        <v>13457.42448</v>
      </c>
      <c r="J22" s="17" t="n">
        <f aca="false">I22/$I$47</f>
        <v>0.0567797773131147</v>
      </c>
      <c r="K22" s="3" t="s">
        <v>79</v>
      </c>
      <c r="L22" s="3"/>
      <c r="M22" s="3"/>
      <c r="N22" s="3"/>
    </row>
    <row r="23" customFormat="false" ht="28.35" hidden="false" customHeight="true" outlineLevel="0" collapsed="false">
      <c r="A23" s="4" t="s">
        <v>23</v>
      </c>
      <c r="B23" s="4" t="s">
        <v>80</v>
      </c>
      <c r="C23" s="4" t="s">
        <v>81</v>
      </c>
      <c r="D23" s="18" t="s">
        <v>82</v>
      </c>
      <c r="E23" s="4" t="s">
        <v>38</v>
      </c>
      <c r="F23" s="16" t="n">
        <v>100</v>
      </c>
      <c r="G23" s="16" t="n">
        <v>10.19</v>
      </c>
      <c r="H23" s="16" t="n">
        <f aca="false">G23*$H$5+G23</f>
        <v>12.70693</v>
      </c>
      <c r="I23" s="16" t="n">
        <f aca="false">F23*H23</f>
        <v>1270.693</v>
      </c>
      <c r="J23" s="17" t="n">
        <f aca="false">I23/$I$47</f>
        <v>0.00536132791832199</v>
      </c>
      <c r="K23" s="3" t="s">
        <v>83</v>
      </c>
      <c r="L23" s="3"/>
      <c r="M23" s="3"/>
      <c r="N23" s="3"/>
    </row>
    <row r="24" customFormat="false" ht="28.35" hidden="false" customHeight="true" outlineLevel="0" collapsed="false">
      <c r="A24" s="4" t="s">
        <v>23</v>
      </c>
      <c r="B24" s="4" t="s">
        <v>84</v>
      </c>
      <c r="C24" s="4" t="s">
        <v>85</v>
      </c>
      <c r="D24" s="18" t="s">
        <v>86</v>
      </c>
      <c r="E24" s="4" t="s">
        <v>72</v>
      </c>
      <c r="F24" s="16" t="n">
        <v>150</v>
      </c>
      <c r="G24" s="16" t="n">
        <v>41.68</v>
      </c>
      <c r="H24" s="16" t="n">
        <f aca="false">G24*$H$5+G24</f>
        <v>51.97496</v>
      </c>
      <c r="I24" s="16" t="n">
        <f aca="false">F24*H24</f>
        <v>7796.244</v>
      </c>
      <c r="J24" s="17" t="n">
        <f aca="false">I24/$I$47</f>
        <v>0.0328940354713926</v>
      </c>
      <c r="K24" s="3" t="s">
        <v>87</v>
      </c>
      <c r="L24" s="3"/>
      <c r="M24" s="3"/>
      <c r="N24" s="3"/>
    </row>
    <row r="25" customFormat="false" ht="56.7" hidden="false" customHeight="true" outlineLevel="0" collapsed="false">
      <c r="A25" s="4" t="s">
        <v>15</v>
      </c>
      <c r="B25" s="4" t="n">
        <v>92367</v>
      </c>
      <c r="C25" s="4" t="s">
        <v>88</v>
      </c>
      <c r="D25" s="18" t="s">
        <v>89</v>
      </c>
      <c r="E25" s="4" t="s">
        <v>90</v>
      </c>
      <c r="F25" s="16" t="n">
        <v>150</v>
      </c>
      <c r="G25" s="16" t="n">
        <v>114.36</v>
      </c>
      <c r="H25" s="16" t="n">
        <f aca="false">G25*$H$5+G25</f>
        <v>142.60692</v>
      </c>
      <c r="I25" s="16" t="n">
        <f aca="false">F25*H25</f>
        <v>21391.038</v>
      </c>
      <c r="J25" s="17" t="n">
        <f aca="false">I25/$I$47</f>
        <v>0.0902534044267864</v>
      </c>
      <c r="K25" s="3" t="s">
        <v>91</v>
      </c>
      <c r="L25" s="3"/>
      <c r="M25" s="3"/>
      <c r="N25" s="3"/>
    </row>
    <row r="26" customFormat="false" ht="82.8" hidden="false" customHeight="true" outlineLevel="0" collapsed="false">
      <c r="A26" s="4" t="s">
        <v>23</v>
      </c>
      <c r="B26" s="4" t="s">
        <v>92</v>
      </c>
      <c r="C26" s="4" t="s">
        <v>93</v>
      </c>
      <c r="D26" s="3" t="s">
        <v>94</v>
      </c>
      <c r="E26" s="4" t="s">
        <v>72</v>
      </c>
      <c r="F26" s="16" t="n">
        <v>84</v>
      </c>
      <c r="G26" s="16" t="n">
        <v>75.24</v>
      </c>
      <c r="H26" s="16" t="n">
        <f aca="false">G26*$H$5+G26</f>
        <v>93.82428</v>
      </c>
      <c r="I26" s="16" t="n">
        <f aca="false">F26*H26</f>
        <v>7881.23952</v>
      </c>
      <c r="J26" s="17" t="n">
        <f aca="false">I26/$I$47</f>
        <v>0.0332526499080097</v>
      </c>
      <c r="K26" s="3" t="s">
        <v>95</v>
      </c>
      <c r="L26" s="3"/>
      <c r="M26" s="3"/>
      <c r="N26" s="3"/>
    </row>
    <row r="27" customFormat="false" ht="56.7" hidden="false" customHeight="true" outlineLevel="0" collapsed="false">
      <c r="A27" s="4" t="s">
        <v>23</v>
      </c>
      <c r="B27" s="4" t="s">
        <v>96</v>
      </c>
      <c r="C27" s="4" t="s">
        <v>97</v>
      </c>
      <c r="D27" s="3" t="s">
        <v>98</v>
      </c>
      <c r="E27" s="4" t="s">
        <v>38</v>
      </c>
      <c r="F27" s="16" t="n">
        <v>6</v>
      </c>
      <c r="G27" s="16" t="n">
        <v>16.67</v>
      </c>
      <c r="H27" s="16" t="n">
        <f aca="false">G27*$H$5+G27</f>
        <v>20.78749</v>
      </c>
      <c r="I27" s="16" t="n">
        <f aca="false">F27*H27</f>
        <v>124.72494</v>
      </c>
      <c r="J27" s="17" t="n">
        <f aca="false">I27/$I$47</f>
        <v>0.000526241431197807</v>
      </c>
      <c r="K27" s="3" t="s">
        <v>99</v>
      </c>
      <c r="L27" s="3"/>
      <c r="M27" s="3"/>
      <c r="N27" s="3"/>
    </row>
    <row r="28" customFormat="false" ht="56.7" hidden="false" customHeight="true" outlineLevel="0" collapsed="false">
      <c r="A28" s="4" t="s">
        <v>23</v>
      </c>
      <c r="B28" s="4" t="s">
        <v>100</v>
      </c>
      <c r="C28" s="4" t="s">
        <v>101</v>
      </c>
      <c r="D28" s="3" t="s">
        <v>102</v>
      </c>
      <c r="E28" s="4" t="s">
        <v>38</v>
      </c>
      <c r="F28" s="16" t="n">
        <v>13</v>
      </c>
      <c r="G28" s="16" t="n">
        <v>21.91</v>
      </c>
      <c r="H28" s="16" t="n">
        <f aca="false">G28*$H$5+G28</f>
        <v>27.32177</v>
      </c>
      <c r="I28" s="16" t="n">
        <f aca="false">F28*H28</f>
        <v>355.18301</v>
      </c>
      <c r="J28" s="17" t="n">
        <f aca="false">I28/$I$47</f>
        <v>0.00149859374973077</v>
      </c>
      <c r="K28" s="3" t="s">
        <v>103</v>
      </c>
      <c r="L28" s="3"/>
      <c r="M28" s="3"/>
      <c r="N28" s="3"/>
    </row>
    <row r="29" customFormat="false" ht="28.35" hidden="false" customHeight="true" outlineLevel="0" collapsed="false">
      <c r="A29" s="4" t="s">
        <v>15</v>
      </c>
      <c r="B29" s="4" t="n">
        <v>97599</v>
      </c>
      <c r="C29" s="4" t="s">
        <v>104</v>
      </c>
      <c r="D29" s="18" t="s">
        <v>105</v>
      </c>
      <c r="E29" s="4" t="s">
        <v>38</v>
      </c>
      <c r="F29" s="16" t="n">
        <v>18</v>
      </c>
      <c r="G29" s="16" t="n">
        <v>21.23</v>
      </c>
      <c r="H29" s="16" t="n">
        <f aca="false">G29*$H$5+G29</f>
        <v>26.47381</v>
      </c>
      <c r="I29" s="16" t="n">
        <f aca="false">F29*H29</f>
        <v>476.52858</v>
      </c>
      <c r="J29" s="17" t="n">
        <f aca="false">I29/$I$47</f>
        <v>0.00201057688980134</v>
      </c>
      <c r="K29" s="3" t="s">
        <v>106</v>
      </c>
      <c r="L29" s="3"/>
      <c r="M29" s="3"/>
      <c r="N29" s="3"/>
    </row>
    <row r="30" customFormat="false" ht="56.7" hidden="false" customHeight="true" outlineLevel="0" collapsed="false">
      <c r="A30" s="5" t="s">
        <v>107</v>
      </c>
      <c r="B30" s="5" t="s">
        <v>60</v>
      </c>
      <c r="C30" s="4" t="s">
        <v>108</v>
      </c>
      <c r="D30" s="3" t="s">
        <v>109</v>
      </c>
      <c r="E30" s="4" t="s">
        <v>38</v>
      </c>
      <c r="F30" s="16" t="n">
        <v>3</v>
      </c>
      <c r="G30" s="16" t="n">
        <v>772.67</v>
      </c>
      <c r="H30" s="16" t="n">
        <f aca="false">G30*$H$5+G30</f>
        <v>963.51949</v>
      </c>
      <c r="I30" s="16" t="n">
        <f aca="false">F30*H30</f>
        <v>2890.55847</v>
      </c>
      <c r="J30" s="17" t="n">
        <f aca="false">I30/$I$47</f>
        <v>0.012195889821344</v>
      </c>
      <c r="K30" s="3" t="s">
        <v>244</v>
      </c>
      <c r="L30" s="3"/>
      <c r="M30" s="3"/>
      <c r="N30" s="3"/>
    </row>
    <row r="31" customFormat="false" ht="56.7" hidden="false" customHeight="true" outlineLevel="0" collapsed="false">
      <c r="A31" s="4" t="s">
        <v>15</v>
      </c>
      <c r="B31" s="4" t="n">
        <v>100862</v>
      </c>
      <c r="C31" s="4" t="s">
        <v>111</v>
      </c>
      <c r="D31" s="3" t="s">
        <v>112</v>
      </c>
      <c r="E31" s="4" t="s">
        <v>38</v>
      </c>
      <c r="F31" s="16" t="n">
        <v>34</v>
      </c>
      <c r="G31" s="16" t="n">
        <v>40.92</v>
      </c>
      <c r="H31" s="16" t="n">
        <f aca="false">G31*$H$5+G31</f>
        <v>51.02724</v>
      </c>
      <c r="I31" s="16" t="n">
        <f aca="false">F31*H31</f>
        <v>1734.92616</v>
      </c>
      <c r="J31" s="17" t="n">
        <f aca="false">I31/$I$47</f>
        <v>0.00732002777841316</v>
      </c>
      <c r="K31" s="3" t="s">
        <v>113</v>
      </c>
      <c r="L31" s="3"/>
      <c r="M31" s="3"/>
      <c r="N31" s="3"/>
    </row>
    <row r="32" customFormat="false" ht="28.35" hidden="false" customHeight="true" outlineLevel="0" collapsed="false">
      <c r="A32" s="4" t="s">
        <v>23</v>
      </c>
      <c r="B32" s="4" t="s">
        <v>114</v>
      </c>
      <c r="C32" s="4" t="s">
        <v>115</v>
      </c>
      <c r="D32" s="3" t="s">
        <v>116</v>
      </c>
      <c r="E32" s="4" t="s">
        <v>38</v>
      </c>
      <c r="F32" s="16" t="n">
        <v>1</v>
      </c>
      <c r="G32" s="16" t="n">
        <v>3525.1</v>
      </c>
      <c r="H32" s="16" t="n">
        <f aca="false">G32*$H$5+G32</f>
        <v>4395.7997</v>
      </c>
      <c r="I32" s="16" t="n">
        <f aca="false">F32*H32</f>
        <v>4395.7997</v>
      </c>
      <c r="J32" s="17" t="n">
        <f aca="false">I32/$I$47</f>
        <v>0.0185468273256887</v>
      </c>
      <c r="K32" s="3" t="s">
        <v>117</v>
      </c>
      <c r="L32" s="3"/>
      <c r="M32" s="3"/>
      <c r="N32" s="3"/>
    </row>
    <row r="33" customFormat="false" ht="28.35" hidden="false" customHeight="true" outlineLevel="0" collapsed="false">
      <c r="A33" s="4" t="s">
        <v>23</v>
      </c>
      <c r="B33" s="4" t="s">
        <v>118</v>
      </c>
      <c r="C33" s="4" t="s">
        <v>119</v>
      </c>
      <c r="D33" s="18" t="s">
        <v>120</v>
      </c>
      <c r="E33" s="4" t="s">
        <v>38</v>
      </c>
      <c r="F33" s="16" t="n">
        <v>1</v>
      </c>
      <c r="G33" s="16" t="n">
        <v>564.85</v>
      </c>
      <c r="H33" s="16" t="n">
        <f aca="false">G33*$H$5+G33</f>
        <v>704.36795</v>
      </c>
      <c r="I33" s="16" t="n">
        <f aca="false">F33*H33</f>
        <v>704.36795</v>
      </c>
      <c r="J33" s="17" t="n">
        <f aca="false">I33/$I$47</f>
        <v>0.0029718803480512</v>
      </c>
      <c r="K33" s="3" t="s">
        <v>121</v>
      </c>
      <c r="L33" s="3"/>
      <c r="M33" s="3"/>
      <c r="N33" s="3"/>
    </row>
    <row r="34" customFormat="false" ht="28.35" hidden="false" customHeight="true" outlineLevel="0" collapsed="false">
      <c r="A34" s="4" t="s">
        <v>23</v>
      </c>
      <c r="B34" s="4" t="s">
        <v>122</v>
      </c>
      <c r="C34" s="4" t="s">
        <v>123</v>
      </c>
      <c r="D34" s="18" t="s">
        <v>124</v>
      </c>
      <c r="E34" s="4" t="s">
        <v>38</v>
      </c>
      <c r="F34" s="16" t="n">
        <v>1</v>
      </c>
      <c r="G34" s="16" t="n">
        <v>1191.32</v>
      </c>
      <c r="H34" s="16" t="n">
        <f aca="false">G34*$H$5+G34</f>
        <v>1485.57604</v>
      </c>
      <c r="I34" s="16" t="n">
        <f aca="false">F34*H34</f>
        <v>1485.57604</v>
      </c>
      <c r="J34" s="17" t="n">
        <f aca="false">I34/$I$47</f>
        <v>0.00626796582498071</v>
      </c>
      <c r="K34" s="3" t="s">
        <v>125</v>
      </c>
      <c r="L34" s="3"/>
      <c r="M34" s="3"/>
      <c r="N34" s="3"/>
    </row>
    <row r="35" customFormat="false" ht="28.35" hidden="false" customHeight="true" outlineLevel="0" collapsed="false">
      <c r="A35" s="4" t="s">
        <v>205</v>
      </c>
      <c r="B35" s="4" t="s">
        <v>173</v>
      </c>
      <c r="C35" s="4" t="s">
        <v>127</v>
      </c>
      <c r="D35" s="18" t="s">
        <v>174</v>
      </c>
      <c r="E35" s="4" t="s">
        <v>175</v>
      </c>
      <c r="F35" s="16" t="n">
        <v>1</v>
      </c>
      <c r="G35" s="16" t="n">
        <v>5385.74</v>
      </c>
      <c r="H35" s="16" t="n">
        <f aca="false">G35*$H$5+G35</f>
        <v>6716.01778</v>
      </c>
      <c r="I35" s="16" t="n">
        <f aca="false">F35*H35</f>
        <v>6716.01778</v>
      </c>
      <c r="J35" s="17" t="n">
        <f aca="false">I35/$I$47</f>
        <v>0.0283363279909946</v>
      </c>
      <c r="K35" s="3" t="s">
        <v>176</v>
      </c>
      <c r="L35" s="3"/>
      <c r="M35" s="3"/>
      <c r="N35" s="3"/>
    </row>
    <row r="36" customFormat="false" ht="28.35" hidden="false" customHeight="true" outlineLevel="0" collapsed="false">
      <c r="A36" s="4" t="s">
        <v>15</v>
      </c>
      <c r="B36" s="4" t="n">
        <v>99059</v>
      </c>
      <c r="C36" s="4" t="s">
        <v>131</v>
      </c>
      <c r="D36" s="3" t="s">
        <v>177</v>
      </c>
      <c r="E36" s="4" t="s">
        <v>33</v>
      </c>
      <c r="F36" s="16" t="n">
        <v>6.25</v>
      </c>
      <c r="G36" s="16" t="n">
        <v>69.55</v>
      </c>
      <c r="H36" s="16" t="n">
        <f aca="false">G36*$H$5+G36</f>
        <v>86.72885</v>
      </c>
      <c r="I36" s="16" t="n">
        <f aca="false">F36*H36</f>
        <v>542.0553125</v>
      </c>
      <c r="J36" s="17" t="n">
        <f aca="false">I36/$I$47</f>
        <v>0.00228704831157565</v>
      </c>
      <c r="K36" s="3" t="s">
        <v>178</v>
      </c>
      <c r="L36" s="3"/>
      <c r="M36" s="3"/>
      <c r="N36" s="3"/>
    </row>
    <row r="37" customFormat="false" ht="56.7" hidden="false" customHeight="true" outlineLevel="0" collapsed="false">
      <c r="A37" s="4" t="s">
        <v>15</v>
      </c>
      <c r="B37" s="4" t="n">
        <v>100896</v>
      </c>
      <c r="C37" s="4" t="s">
        <v>135</v>
      </c>
      <c r="D37" s="3" t="s">
        <v>179</v>
      </c>
      <c r="E37" s="4" t="s">
        <v>72</v>
      </c>
      <c r="F37" s="16" t="n">
        <v>11.05</v>
      </c>
      <c r="G37" s="16" t="n">
        <v>58.39</v>
      </c>
      <c r="H37" s="16" t="n">
        <f aca="false">G37*$H$5+G37</f>
        <v>72.81233</v>
      </c>
      <c r="I37" s="16" t="n">
        <f aca="false">F37*H37</f>
        <v>804.5762465</v>
      </c>
      <c r="J37" s="17" t="n">
        <f aca="false">I37/$I$47</f>
        <v>0.00339468077087004</v>
      </c>
      <c r="K37" s="3" t="s">
        <v>180</v>
      </c>
      <c r="L37" s="3"/>
      <c r="M37" s="3"/>
      <c r="N37" s="3"/>
    </row>
    <row r="38" customFormat="false" ht="28.35" hidden="false" customHeight="true" outlineLevel="0" collapsed="false">
      <c r="A38" s="4" t="s">
        <v>15</v>
      </c>
      <c r="B38" s="4" t="n">
        <v>94966</v>
      </c>
      <c r="C38" s="4" t="s">
        <v>139</v>
      </c>
      <c r="D38" s="3" t="s">
        <v>181</v>
      </c>
      <c r="E38" s="4" t="s">
        <v>18</v>
      </c>
      <c r="F38" s="16" t="n">
        <v>5</v>
      </c>
      <c r="G38" s="16" t="n">
        <v>415.96</v>
      </c>
      <c r="H38" s="16" t="n">
        <f aca="false">G38*$H$5+G38</f>
        <v>518.70212</v>
      </c>
      <c r="I38" s="16" t="n">
        <f aca="false">F38*H38</f>
        <v>2593.5106</v>
      </c>
      <c r="J38" s="17" t="n">
        <f aca="false">I38/$I$47</f>
        <v>0.010942580769898</v>
      </c>
      <c r="K38" s="22" t="s">
        <v>245</v>
      </c>
      <c r="L38" s="22"/>
      <c r="M38" s="22"/>
      <c r="N38" s="22"/>
    </row>
    <row r="39" customFormat="false" ht="28.35" hidden="false" customHeight="true" outlineLevel="0" collapsed="false">
      <c r="A39" s="4" t="s">
        <v>15</v>
      </c>
      <c r="B39" s="4" t="n">
        <v>92760</v>
      </c>
      <c r="C39" s="4" t="s">
        <v>143</v>
      </c>
      <c r="D39" s="3" t="s">
        <v>184</v>
      </c>
      <c r="E39" s="4" t="s">
        <v>185</v>
      </c>
      <c r="F39" s="16" t="n">
        <v>900</v>
      </c>
      <c r="G39" s="16" t="n">
        <v>12.94</v>
      </c>
      <c r="H39" s="16" t="n">
        <f aca="false">G39*$H$5+G39</f>
        <v>16.13618</v>
      </c>
      <c r="I39" s="16" t="n">
        <f aca="false">F39*H39</f>
        <v>14522.562</v>
      </c>
      <c r="J39" s="17" t="n">
        <f aca="false">I39/$I$47</f>
        <v>0.061273822312834</v>
      </c>
      <c r="K39" s="22" t="s">
        <v>245</v>
      </c>
      <c r="L39" s="22"/>
      <c r="M39" s="22"/>
      <c r="N39" s="22"/>
    </row>
    <row r="40" customFormat="false" ht="49.25" hidden="false" customHeight="true" outlineLevel="0" collapsed="false">
      <c r="A40" s="4" t="s">
        <v>15</v>
      </c>
      <c r="B40" s="4" t="n">
        <v>101963</v>
      </c>
      <c r="C40" s="4" t="s">
        <v>145</v>
      </c>
      <c r="D40" s="3" t="s">
        <v>187</v>
      </c>
      <c r="E40" s="4" t="s">
        <v>33</v>
      </c>
      <c r="F40" s="16" t="n">
        <v>6.25</v>
      </c>
      <c r="G40" s="16" t="n">
        <v>178.75</v>
      </c>
      <c r="H40" s="16" t="n">
        <f aca="false">G40*$H$5+G40</f>
        <v>222.90125</v>
      </c>
      <c r="I40" s="16" t="n">
        <f aca="false">F40*H40</f>
        <v>1393.1328125</v>
      </c>
      <c r="J40" s="17" t="n">
        <f aca="false">I40/$I$47</f>
        <v>0.00587792790358228</v>
      </c>
      <c r="K40" s="3" t="s">
        <v>246</v>
      </c>
      <c r="L40" s="3"/>
      <c r="M40" s="3"/>
      <c r="N40" s="3"/>
    </row>
    <row r="41" customFormat="false" ht="25.35" hidden="false" customHeight="true" outlineLevel="0" collapsed="false">
      <c r="A41" s="4" t="s">
        <v>23</v>
      </c>
      <c r="B41" s="4" t="s">
        <v>130</v>
      </c>
      <c r="C41" s="4" t="s">
        <v>183</v>
      </c>
      <c r="D41" s="3" t="s">
        <v>132</v>
      </c>
      <c r="E41" s="4" t="s">
        <v>133</v>
      </c>
      <c r="F41" s="16" t="n">
        <v>4</v>
      </c>
      <c r="G41" s="16" t="n">
        <v>276.7</v>
      </c>
      <c r="H41" s="16" t="n">
        <f aca="false">G41*$H$5+G41</f>
        <v>345.0449</v>
      </c>
      <c r="I41" s="16" t="n">
        <f aca="false">F41*H41</f>
        <v>1380.1796</v>
      </c>
      <c r="J41" s="17" t="n">
        <f aca="false">I41/$I$47</f>
        <v>0.00582327550539624</v>
      </c>
      <c r="K41" s="3" t="s">
        <v>134</v>
      </c>
      <c r="L41" s="3"/>
      <c r="M41" s="3"/>
      <c r="N41" s="3"/>
    </row>
    <row r="42" customFormat="false" ht="25.35" hidden="false" customHeight="true" outlineLevel="0" collapsed="false">
      <c r="A42" s="5" t="s">
        <v>23</v>
      </c>
      <c r="B42" s="4" t="s">
        <v>138</v>
      </c>
      <c r="C42" s="4" t="s">
        <v>186</v>
      </c>
      <c r="D42" s="3" t="s">
        <v>140</v>
      </c>
      <c r="E42" s="4" t="s">
        <v>72</v>
      </c>
      <c r="F42" s="16" t="n">
        <v>10</v>
      </c>
      <c r="G42" s="16" t="n">
        <v>47.4</v>
      </c>
      <c r="H42" s="16" t="n">
        <f aca="false">G42*$H$5+G42</f>
        <v>59.1078</v>
      </c>
      <c r="I42" s="16" t="n">
        <f aca="false">F42*H42</f>
        <v>591.078</v>
      </c>
      <c r="J42" s="17" t="n">
        <f aca="false">I42/$I$47</f>
        <v>0.00249388560675625</v>
      </c>
      <c r="K42" s="3" t="s">
        <v>141</v>
      </c>
      <c r="L42" s="3"/>
      <c r="M42" s="3"/>
      <c r="N42" s="3"/>
    </row>
    <row r="43" customFormat="false" ht="25.35" hidden="false" customHeight="true" outlineLevel="0" collapsed="false">
      <c r="A43" s="5" t="s">
        <v>23</v>
      </c>
      <c r="B43" s="4" t="s">
        <v>142</v>
      </c>
      <c r="C43" s="4" t="s">
        <v>189</v>
      </c>
      <c r="D43" s="3" t="s">
        <v>144</v>
      </c>
      <c r="E43" s="4" t="s">
        <v>133</v>
      </c>
      <c r="F43" s="16" t="n">
        <v>5</v>
      </c>
      <c r="G43" s="16" t="n">
        <v>190.94</v>
      </c>
      <c r="H43" s="16" t="n">
        <f aca="false">G43*$H$5+G43</f>
        <v>238.10218</v>
      </c>
      <c r="I43" s="16" t="n">
        <f aca="false">F43*H43</f>
        <v>1190.5109</v>
      </c>
      <c r="J43" s="17" t="n">
        <f aca="false">I43/$I$47</f>
        <v>0.00502302233917762</v>
      </c>
      <c r="K43" s="3" t="s">
        <v>141</v>
      </c>
      <c r="L43" s="3"/>
      <c r="M43" s="3"/>
      <c r="N43" s="3"/>
    </row>
    <row r="44" customFormat="false" ht="25.35" hidden="false" customHeight="true" outlineLevel="0" collapsed="false">
      <c r="A44" s="5" t="s">
        <v>107</v>
      </c>
      <c r="B44" s="4" t="s">
        <v>60</v>
      </c>
      <c r="C44" s="4" t="s">
        <v>191</v>
      </c>
      <c r="D44" s="18" t="s">
        <v>146</v>
      </c>
      <c r="E44" s="4" t="s">
        <v>72</v>
      </c>
      <c r="F44" s="16" t="n">
        <v>50</v>
      </c>
      <c r="G44" s="16" t="n">
        <v>175.66</v>
      </c>
      <c r="H44" s="16" t="n">
        <f aca="false">G44*$H$5+G44</f>
        <v>219.04802</v>
      </c>
      <c r="I44" s="16" t="n">
        <f aca="false">F44*H44</f>
        <v>10952.401</v>
      </c>
      <c r="J44" s="17" t="n">
        <f aca="false">I44/$I$47</f>
        <v>0.0462105427935447</v>
      </c>
      <c r="K44" s="3" t="s">
        <v>147</v>
      </c>
      <c r="L44" s="3"/>
      <c r="M44" s="3"/>
      <c r="N44" s="3"/>
    </row>
    <row r="45" customFormat="false" ht="41" hidden="false" customHeight="true" outlineLevel="0" collapsed="false">
      <c r="A45" s="4" t="s">
        <v>23</v>
      </c>
      <c r="B45" s="4" t="s">
        <v>126</v>
      </c>
      <c r="C45" s="4" t="s">
        <v>192</v>
      </c>
      <c r="D45" s="18" t="s">
        <v>128</v>
      </c>
      <c r="E45" s="4" t="s">
        <v>72</v>
      </c>
      <c r="F45" s="16" t="n">
        <v>140</v>
      </c>
      <c r="G45" s="16" t="n">
        <v>218.22</v>
      </c>
      <c r="H45" s="16" t="n">
        <f aca="false">G45*$H$5+G45</f>
        <v>272.12034</v>
      </c>
      <c r="I45" s="16" t="n">
        <f aca="false">F45*H45</f>
        <v>38096.8476</v>
      </c>
      <c r="J45" s="17" t="n">
        <f aca="false">I45/$I$47</f>
        <v>0.1607388193985</v>
      </c>
      <c r="K45" s="3" t="s">
        <v>258</v>
      </c>
      <c r="L45" s="3"/>
      <c r="M45" s="3"/>
      <c r="N45" s="3"/>
    </row>
    <row r="46" customFormat="false" ht="70.1" hidden="false" customHeight="true" outlineLevel="0" collapsed="false">
      <c r="A46" s="4" t="s">
        <v>23</v>
      </c>
      <c r="B46" s="4" t="s">
        <v>202</v>
      </c>
      <c r="C46" s="4" t="s">
        <v>193</v>
      </c>
      <c r="D46" s="18" t="s">
        <v>203</v>
      </c>
      <c r="E46" s="4" t="s">
        <v>72</v>
      </c>
      <c r="F46" s="16" t="n">
        <v>60</v>
      </c>
      <c r="G46" s="16" t="n">
        <v>895.6</v>
      </c>
      <c r="H46" s="16" t="n">
        <f aca="false">G46*$H$5+G46</f>
        <v>1116.8132</v>
      </c>
      <c r="I46" s="16" t="n">
        <f aca="false">F46*H46</f>
        <v>67008.792</v>
      </c>
      <c r="J46" s="17" t="n">
        <f aca="false">I46/$I$47</f>
        <v>0.282724550558342</v>
      </c>
      <c r="K46" s="3" t="s">
        <v>259</v>
      </c>
      <c r="L46" s="3"/>
      <c r="M46" s="3"/>
      <c r="N46" s="3"/>
    </row>
    <row r="47" customFormat="false" ht="28.35" hidden="false" customHeight="true" outlineLevel="0" collapsed="false">
      <c r="A47" s="7"/>
      <c r="B47" s="7"/>
      <c r="C47" s="8"/>
      <c r="D47" s="9" t="s">
        <v>148</v>
      </c>
      <c r="E47" s="7"/>
      <c r="F47" s="7"/>
      <c r="G47" s="7"/>
      <c r="H47" s="7"/>
      <c r="I47" s="13" t="n">
        <f aca="false">SUM(I6:I46)</f>
        <v>237010.8710675</v>
      </c>
      <c r="J47" s="14" t="n">
        <f aca="false">I47/I47</f>
        <v>1</v>
      </c>
      <c r="K47" s="19"/>
      <c r="L47" s="19"/>
      <c r="M47" s="19"/>
      <c r="N47" s="19"/>
    </row>
    <row r="48" customFormat="false" ht="13.8" hidden="false" customHeight="false" outlineLevel="0" collapsed="false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customFormat="false" ht="13.8" hidden="false" customHeight="false" outlineLevel="0" collapsed="false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customFormat="false" ht="13.8" hidden="false" customHeight="false" outlineLevel="0" collapsed="false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customFormat="false" ht="13.8" hidden="false" customHeight="false" outlineLevel="0" collapsed="false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customFormat="false" ht="13.8" hidden="false" customHeight="false" outlineLevel="0" collapsed="false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customFormat="false" ht="13.8" hidden="false" customHeight="false" outlineLevel="0" collapsed="false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customFormat="false" ht="13.8" hidden="false" customHeight="false" outlineLevel="0" collapsed="false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customFormat="false" ht="13.8" hidden="false" customHeight="false" outlineLevel="0" collapsed="false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</row>
    <row r="56" customFormat="false" ht="13.8" hidden="false" customHeight="false" outlineLevel="0" collapsed="false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customFormat="false" ht="13.8" hidden="false" customHeight="false" outlineLevel="0" collapsed="false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customFormat="false" ht="13.8" hidden="false" customHeight="false" outlineLevel="0" collapsed="false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</row>
    <row r="59" customFormat="false" ht="13.8" hidden="false" customHeight="false" outlineLevel="0" collapsed="false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customFormat="false" ht="13.8" hidden="false" customHeight="false" outlineLevel="0" collapsed="false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</row>
    <row r="61" customFormat="false" ht="13.8" hidden="false" customHeight="false" outlineLevel="0" collapsed="false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</row>
    <row r="62" customFormat="false" ht="13.8" hidden="false" customHeight="false" outlineLevel="0" collapsed="false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</row>
    <row r="63" customFormat="false" ht="13.8" hidden="false" customHeight="false" outlineLevel="0" collapsed="false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</row>
    <row r="64" customFormat="false" ht="13.8" hidden="false" customHeight="false" outlineLevel="0" collapsed="false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customFormat="false" ht="13.8" hidden="false" customHeight="false" outlineLevel="0" collapsed="false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</row>
    <row r="66" customFormat="false" ht="13.8" hidden="false" customHeight="false" outlineLevel="0" collapsed="false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</row>
    <row r="67" customFormat="false" ht="13.8" hidden="false" customHeight="false" outlineLevel="0" collapsed="false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customFormat="false" ht="13.8" hidden="false" customHeight="false" outlineLevel="0" collapsed="false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</row>
    <row r="69" customFormat="false" ht="13.8" hidden="false" customHeight="false" outlineLevel="0" collapsed="false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</row>
    <row r="70" customFormat="false" ht="13.8" hidden="false" customHeight="false" outlineLevel="0" collapsed="false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</row>
    <row r="71" customFormat="false" ht="13.8" hidden="false" customHeight="false" outlineLevel="0" collapsed="false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customFormat="false" ht="13.8" hidden="false" customHeight="false" outlineLevel="0" collapsed="false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customFormat="false" ht="13.8" hidden="false" customHeight="false" outlineLevel="0" collapsed="false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customFormat="false" ht="13.8" hidden="false" customHeight="false" outlineLevel="0" collapsed="false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</row>
    <row r="75" customFormat="false" ht="13.8" hidden="false" customHeight="false" outlineLevel="0" collapsed="false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</row>
    <row r="76" customFormat="false" ht="13.8" hidden="false" customHeight="false" outlineLevel="0" collapsed="false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</row>
    <row r="77" customFormat="false" ht="13.8" hidden="false" customHeight="false" outlineLevel="0" collapsed="false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</row>
    <row r="78" customFormat="false" ht="13.8" hidden="false" customHeight="false" outlineLevel="0" collapsed="false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</row>
    <row r="79" customFormat="false" ht="13.8" hidden="false" customHeight="false" outlineLevel="0" collapsed="false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</row>
    <row r="80" customFormat="false" ht="13.8" hidden="false" customHeight="false" outlineLevel="0" collapsed="false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</row>
    <row r="81" customFormat="false" ht="13.8" hidden="false" customHeight="false" outlineLevel="0" collapsed="false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</row>
    <row r="82" customFormat="false" ht="13.8" hidden="false" customHeight="false" outlineLevel="0" collapsed="false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</row>
    <row r="83" customFormat="false" ht="13.8" hidden="false" customHeight="false" outlineLevel="0" collapsed="false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customFormat="false" ht="13.8" hidden="false" customHeight="false" outlineLevel="0" collapsed="false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customFormat="false" ht="13.8" hidden="false" customHeight="false" outlineLevel="0" collapsed="false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customFormat="false" ht="13.8" hidden="false" customHeight="false" outlineLevel="0" collapsed="false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customFormat="false" ht="13.8" hidden="false" customHeight="false" outlineLevel="0" collapsed="false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customFormat="false" ht="13.8" hidden="false" customHeight="false" outlineLevel="0" collapsed="false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customFormat="false" ht="13.8" hidden="false" customHeight="false" outlineLevel="0" collapsed="false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customFormat="false" ht="13.8" hidden="false" customHeight="false" outlineLevel="0" collapsed="false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customFormat="false" ht="13.8" hidden="false" customHeight="false" outlineLevel="0" collapsed="false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customFormat="false" ht="13.8" hidden="false" customHeight="false" outlineLevel="0" collapsed="false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customFormat="false" ht="13.8" hidden="false" customHeight="false" outlineLevel="0" collapsed="false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customFormat="false" ht="13.8" hidden="false" customHeight="false" outlineLevel="0" collapsed="false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customFormat="false" ht="13.8" hidden="false" customHeight="false" outlineLevel="0" collapsed="false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customFormat="false" ht="13.8" hidden="false" customHeight="false" outlineLevel="0" collapsed="false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customFormat="false" ht="13.8" hidden="false" customHeight="false" outlineLevel="0" collapsed="false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customFormat="false" ht="13.8" hidden="false" customHeight="false" outlineLevel="0" collapsed="false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customFormat="false" ht="13.8" hidden="false" customHeight="false" outlineLevel="0" collapsed="false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customFormat="false" ht="13.8" hidden="false" customHeight="false" outlineLevel="0" collapsed="false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customFormat="false" ht="13.8" hidden="false" customHeight="false" outlineLevel="0" collapsed="false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customFormat="false" ht="13.8" hidden="false" customHeight="false" outlineLevel="0" collapsed="false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customFormat="false" ht="13.8" hidden="false" customHeight="false" outlineLevel="0" collapsed="false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customFormat="false" ht="13.8" hidden="false" customHeight="false" outlineLevel="0" collapsed="false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customFormat="false" ht="13.8" hidden="false" customHeight="false" outlineLevel="0" collapsed="false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customFormat="false" ht="13.8" hidden="false" customHeight="false" outlineLevel="0" collapsed="false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customFormat="false" ht="13.8" hidden="false" customHeight="false" outlineLevel="0" collapsed="false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customFormat="false" ht="13.8" hidden="false" customHeight="false" outlineLevel="0" collapsed="false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customFormat="false" ht="13.8" hidden="false" customHeight="false" outlineLevel="0" collapsed="false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customFormat="false" ht="13.8" hidden="false" customHeight="false" outlineLevel="0" collapsed="false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customFormat="false" ht="13.8" hidden="false" customHeight="false" outlineLevel="0" collapsed="false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customFormat="false" ht="13.8" hidden="false" customHeight="false" outlineLevel="0" collapsed="false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customFormat="false" ht="13.8" hidden="false" customHeight="false" outlineLevel="0" collapsed="false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customFormat="false" ht="13.8" hidden="false" customHeight="false" outlineLevel="0" collapsed="false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customFormat="false" ht="13.8" hidden="false" customHeight="false" outlineLevel="0" collapsed="false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</row>
    <row r="116" customFormat="false" ht="13.8" hidden="false" customHeight="false" outlineLevel="0" collapsed="false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</row>
    <row r="117" customFormat="false" ht="13.8" hidden="false" customHeight="false" outlineLevel="0" collapsed="false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</row>
    <row r="118" customFormat="false" ht="13.8" hidden="false" customHeight="false" outlineLevel="0" collapsed="false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</row>
    <row r="119" customFormat="false" ht="13.8" hidden="false" customHeight="false" outlineLevel="0" collapsed="false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</row>
    <row r="120" customFormat="false" ht="13.8" hidden="false" customHeight="false" outlineLevel="0" collapsed="false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</row>
    <row r="121" customFormat="false" ht="13.8" hidden="false" customHeight="false" outlineLevel="0" collapsed="false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</row>
    <row r="122" customFormat="false" ht="13.8" hidden="false" customHeight="false" outlineLevel="0" collapsed="false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</row>
    <row r="123" customFormat="false" ht="13.8" hidden="false" customHeight="false" outlineLevel="0" collapsed="false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</row>
    <row r="124" customFormat="false" ht="13.8" hidden="false" customHeight="false" outlineLevel="0" collapsed="false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</row>
    <row r="125" customFormat="false" ht="13.8" hidden="false" customHeight="false" outlineLevel="0" collapsed="false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</row>
    <row r="126" customFormat="false" ht="13.8" hidden="false" customHeight="false" outlineLevel="0" collapsed="false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</row>
    <row r="127" customFormat="false" ht="13.8" hidden="false" customHeight="false" outlineLevel="0" collapsed="false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</row>
    <row r="128" customFormat="false" ht="13.8" hidden="false" customHeight="false" outlineLevel="0" collapsed="false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customFormat="false" ht="13.8" hidden="false" customHeight="false" outlineLevel="0" collapsed="false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customFormat="false" ht="13.8" hidden="false" customHeight="false" outlineLevel="0" collapsed="false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</row>
  </sheetData>
  <mergeCells count="47">
    <mergeCell ref="A1:N1"/>
    <mergeCell ref="A2:N2"/>
    <mergeCell ref="A3:N3"/>
    <mergeCell ref="K4:N4"/>
    <mergeCell ref="K5:N5"/>
    <mergeCell ref="K6:N6"/>
    <mergeCell ref="K7:N7"/>
    <mergeCell ref="K8:N8"/>
    <mergeCell ref="K9:N9"/>
    <mergeCell ref="K10:N10"/>
    <mergeCell ref="K11:N11"/>
    <mergeCell ref="K12:N12"/>
    <mergeCell ref="K13:N13"/>
    <mergeCell ref="K14:N14"/>
    <mergeCell ref="K15:N15"/>
    <mergeCell ref="K16:N16"/>
    <mergeCell ref="K17:N17"/>
    <mergeCell ref="K18:N18"/>
    <mergeCell ref="K19:N19"/>
    <mergeCell ref="K20:N20"/>
    <mergeCell ref="K21:N21"/>
    <mergeCell ref="K22:N22"/>
    <mergeCell ref="K23:N23"/>
    <mergeCell ref="K24:N24"/>
    <mergeCell ref="K25:N25"/>
    <mergeCell ref="K26:N26"/>
    <mergeCell ref="K27:N27"/>
    <mergeCell ref="K28:N28"/>
    <mergeCell ref="K29:N29"/>
    <mergeCell ref="K30:N30"/>
    <mergeCell ref="K31:N31"/>
    <mergeCell ref="K32:N32"/>
    <mergeCell ref="K33:N33"/>
    <mergeCell ref="K34:N34"/>
    <mergeCell ref="K35:N35"/>
    <mergeCell ref="K36:N36"/>
    <mergeCell ref="K37:N37"/>
    <mergeCell ref="K38:N38"/>
    <mergeCell ref="K39:N39"/>
    <mergeCell ref="K40:N40"/>
    <mergeCell ref="K41:N41"/>
    <mergeCell ref="K42:N42"/>
    <mergeCell ref="K43:N43"/>
    <mergeCell ref="K44:N44"/>
    <mergeCell ref="K45:N45"/>
    <mergeCell ref="K46:N46"/>
    <mergeCell ref="K47:N4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5:B12 A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11.75"/>
    <col collapsed="false" customWidth="true" hidden="false" outlineLevel="0" max="2" min="2" style="1" width="14.18"/>
    <col collapsed="false" customWidth="true" hidden="false" outlineLevel="0" max="3" min="3" style="1" width="11.75"/>
    <col collapsed="false" customWidth="true" hidden="false" outlineLevel="0" max="4" min="4" style="1" width="61.29"/>
    <col collapsed="false" customWidth="true" hidden="false" outlineLevel="0" max="7" min="5" style="1" width="11.75"/>
    <col collapsed="false" customWidth="true" hidden="false" outlineLevel="0" max="9" min="8" style="1" width="26.01"/>
    <col collapsed="false" customWidth="true" hidden="false" outlineLevel="0" max="13" min="10" style="1" width="11.75"/>
    <col collapsed="false" customWidth="true" hidden="false" outlineLevel="0" max="14" min="14" style="1" width="19.4"/>
  </cols>
  <sheetData>
    <row r="1" customFormat="false" ht="28.35" hidden="false" customHeight="true" outlineLevel="0" collapsed="false">
      <c r="A1" s="2" t="s">
        <v>260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28.35" hidden="false" customHeight="true" outlineLevel="0" collapsed="false">
      <c r="A2" s="3" t="s">
        <v>261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Format="false" ht="28.35" hidden="false" customHeight="true" outlineLevel="0" collapsed="false">
      <c r="A3" s="3" t="s">
        <v>151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false" ht="28.35" hidden="false" customHeight="true" outlineLevel="0" collapsed="false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/>
      <c r="H4" s="5" t="s">
        <v>9</v>
      </c>
      <c r="I4" s="5" t="s">
        <v>10</v>
      </c>
      <c r="J4" s="4" t="s">
        <v>11</v>
      </c>
      <c r="K4" s="5" t="s">
        <v>12</v>
      </c>
      <c r="L4" s="5"/>
      <c r="M4" s="5"/>
      <c r="N4" s="5"/>
    </row>
    <row r="5" customFormat="false" ht="28.35" hidden="false" customHeight="true" outlineLevel="0" collapsed="false">
      <c r="A5" s="7"/>
      <c r="B5" s="7"/>
      <c r="C5" s="8" t="s">
        <v>13</v>
      </c>
      <c r="D5" s="9" t="s">
        <v>14</v>
      </c>
      <c r="E5" s="10"/>
      <c r="F5" s="11"/>
      <c r="G5" s="11"/>
      <c r="H5" s="12" t="n">
        <v>0.247</v>
      </c>
      <c r="I5" s="13"/>
      <c r="J5" s="14"/>
      <c r="K5" s="10"/>
      <c r="L5" s="10"/>
      <c r="M5" s="10"/>
      <c r="N5" s="10"/>
    </row>
    <row r="6" s="24" customFormat="true" ht="41.75" hidden="false" customHeight="true" outlineLevel="0" collapsed="false">
      <c r="A6" s="5" t="s">
        <v>15</v>
      </c>
      <c r="B6" s="4" t="n">
        <v>102364</v>
      </c>
      <c r="C6" s="4" t="s">
        <v>16</v>
      </c>
      <c r="D6" s="3" t="s">
        <v>249</v>
      </c>
      <c r="E6" s="4" t="s">
        <v>33</v>
      </c>
      <c r="F6" s="16" t="n">
        <v>112</v>
      </c>
      <c r="G6" s="16" t="n">
        <v>202.56</v>
      </c>
      <c r="H6" s="16" t="n">
        <f aca="false">G6*$H$5+G6</f>
        <v>252.59232</v>
      </c>
      <c r="I6" s="16" t="n">
        <f aca="false">F6*H6</f>
        <v>28290.33984</v>
      </c>
      <c r="J6" s="17" t="n">
        <f aca="false">I6/$I$27</f>
        <v>0.271417123534468</v>
      </c>
      <c r="K6" s="23" t="s">
        <v>262</v>
      </c>
      <c r="L6" s="23"/>
      <c r="M6" s="23"/>
      <c r="N6" s="23"/>
    </row>
    <row r="7" s="24" customFormat="true" ht="28.35" hidden="false" customHeight="true" outlineLevel="0" collapsed="false">
      <c r="A7" s="4" t="s">
        <v>23</v>
      </c>
      <c r="B7" s="4" t="s">
        <v>35</v>
      </c>
      <c r="C7" s="4" t="s">
        <v>20</v>
      </c>
      <c r="D7" s="18" t="s">
        <v>37</v>
      </c>
      <c r="E7" s="4" t="s">
        <v>38</v>
      </c>
      <c r="F7" s="16" t="n">
        <v>1</v>
      </c>
      <c r="G7" s="16" t="n">
        <v>756.62</v>
      </c>
      <c r="H7" s="16" t="n">
        <f aca="false">G7*$H$5+G7</f>
        <v>943.50514</v>
      </c>
      <c r="I7" s="16" t="n">
        <f aca="false">F7*H7</f>
        <v>943.50514</v>
      </c>
      <c r="J7" s="17" t="n">
        <f aca="false">I7/$I$27</f>
        <v>0.00905197507654914</v>
      </c>
      <c r="K7" s="3" t="s">
        <v>39</v>
      </c>
      <c r="L7" s="3"/>
      <c r="M7" s="3"/>
      <c r="N7" s="3"/>
    </row>
    <row r="8" s="24" customFormat="true" ht="28.35" hidden="false" customHeight="true" outlineLevel="0" collapsed="false">
      <c r="A8" s="4" t="s">
        <v>23</v>
      </c>
      <c r="B8" s="4" t="s">
        <v>44</v>
      </c>
      <c r="C8" s="4" t="s">
        <v>25</v>
      </c>
      <c r="D8" s="18" t="s">
        <v>46</v>
      </c>
      <c r="E8" s="4" t="s">
        <v>38</v>
      </c>
      <c r="F8" s="16" t="n">
        <v>3</v>
      </c>
      <c r="G8" s="16" t="n">
        <v>104.18</v>
      </c>
      <c r="H8" s="16" t="n">
        <f aca="false">G8*$H$5+G8</f>
        <v>129.91246</v>
      </c>
      <c r="I8" s="16" t="n">
        <f aca="false">F8*H8</f>
        <v>389.73738</v>
      </c>
      <c r="J8" s="17" t="n">
        <f aca="false">I8/$I$27</f>
        <v>0.00373913495602108</v>
      </c>
      <c r="K8" s="3" t="s">
        <v>47</v>
      </c>
      <c r="L8" s="3"/>
      <c r="M8" s="3"/>
      <c r="N8" s="3"/>
    </row>
    <row r="9" s="24" customFormat="true" ht="28.35" hidden="false" customHeight="true" outlineLevel="0" collapsed="false">
      <c r="A9" s="4" t="s">
        <v>23</v>
      </c>
      <c r="B9" s="4" t="s">
        <v>48</v>
      </c>
      <c r="C9" s="4" t="s">
        <v>28</v>
      </c>
      <c r="D9" s="18" t="s">
        <v>50</v>
      </c>
      <c r="E9" s="4" t="s">
        <v>38</v>
      </c>
      <c r="F9" s="16" t="n">
        <v>3</v>
      </c>
      <c r="G9" s="16" t="n">
        <v>75.56</v>
      </c>
      <c r="H9" s="16" t="n">
        <f aca="false">G9*$H$5+G9</f>
        <v>94.22332</v>
      </c>
      <c r="I9" s="16" t="n">
        <f aca="false">F9*H9</f>
        <v>282.66996</v>
      </c>
      <c r="J9" s="17" t="n">
        <f aca="false">I9/$I$27</f>
        <v>0.00271193163061003</v>
      </c>
      <c r="K9" s="3" t="s">
        <v>51</v>
      </c>
      <c r="L9" s="3"/>
      <c r="M9" s="3"/>
      <c r="N9" s="3"/>
    </row>
    <row r="10" s="24" customFormat="true" ht="28.35" hidden="false" customHeight="true" outlineLevel="0" collapsed="false">
      <c r="A10" s="4" t="s">
        <v>23</v>
      </c>
      <c r="B10" s="4" t="s">
        <v>52</v>
      </c>
      <c r="C10" s="4" t="s">
        <v>31</v>
      </c>
      <c r="D10" s="18" t="s">
        <v>54</v>
      </c>
      <c r="E10" s="4" t="s">
        <v>38</v>
      </c>
      <c r="F10" s="16" t="n">
        <v>3</v>
      </c>
      <c r="G10" s="16" t="n">
        <v>79.54</v>
      </c>
      <c r="H10" s="16" t="n">
        <f aca="false">G10*$H$5+G10</f>
        <v>99.18638</v>
      </c>
      <c r="I10" s="16" t="n">
        <f aca="false">F10*H10</f>
        <v>297.55914</v>
      </c>
      <c r="J10" s="17" t="n">
        <f aca="false">I10/$I$27</f>
        <v>0.00285477821464692</v>
      </c>
      <c r="K10" s="3" t="s">
        <v>55</v>
      </c>
      <c r="L10" s="3"/>
      <c r="M10" s="3"/>
      <c r="N10" s="3"/>
    </row>
    <row r="11" s="24" customFormat="true" ht="28.35" hidden="false" customHeight="true" outlineLevel="0" collapsed="false">
      <c r="A11" s="4" t="s">
        <v>15</v>
      </c>
      <c r="B11" s="4" t="n">
        <v>97599</v>
      </c>
      <c r="C11" s="4" t="s">
        <v>36</v>
      </c>
      <c r="D11" s="18" t="s">
        <v>105</v>
      </c>
      <c r="E11" s="4" t="s">
        <v>38</v>
      </c>
      <c r="F11" s="16" t="n">
        <v>10</v>
      </c>
      <c r="G11" s="16" t="n">
        <v>21.23</v>
      </c>
      <c r="H11" s="16" t="n">
        <f aca="false">G11*$H$5+G11</f>
        <v>26.47381</v>
      </c>
      <c r="I11" s="16" t="n">
        <f aca="false">F11*H11</f>
        <v>264.7381</v>
      </c>
      <c r="J11" s="17" t="n">
        <f aca="false">I11/$I$27</f>
        <v>0.00253989361733946</v>
      </c>
      <c r="K11" s="3" t="s">
        <v>106</v>
      </c>
      <c r="L11" s="3"/>
      <c r="M11" s="3"/>
      <c r="N11" s="3"/>
    </row>
    <row r="12" customFormat="false" ht="56.7" hidden="false" customHeight="true" outlineLevel="0" collapsed="false">
      <c r="A12" s="4" t="s">
        <v>15</v>
      </c>
      <c r="B12" s="4" t="n">
        <v>91926</v>
      </c>
      <c r="C12" s="4" t="s">
        <v>41</v>
      </c>
      <c r="D12" s="3" t="s">
        <v>71</v>
      </c>
      <c r="E12" s="4" t="s">
        <v>72</v>
      </c>
      <c r="F12" s="16" t="n">
        <v>100</v>
      </c>
      <c r="G12" s="16" t="n">
        <v>4.31</v>
      </c>
      <c r="H12" s="16" t="n">
        <f aca="false">G12*$H$5+G12</f>
        <v>5.37457</v>
      </c>
      <c r="I12" s="16" t="n">
        <f aca="false">F12*H12</f>
        <v>537.457</v>
      </c>
      <c r="J12" s="17" t="n">
        <f aca="false">I12/$I$27</f>
        <v>0.00515635491791478</v>
      </c>
      <c r="K12" s="3" t="s">
        <v>73</v>
      </c>
      <c r="L12" s="3"/>
      <c r="M12" s="3"/>
      <c r="N12" s="3"/>
    </row>
    <row r="13" customFormat="false" ht="56.7" hidden="false" customHeight="true" outlineLevel="0" collapsed="false">
      <c r="A13" s="4" t="s">
        <v>15</v>
      </c>
      <c r="B13" s="4" t="n">
        <v>91926</v>
      </c>
      <c r="C13" s="4" t="s">
        <v>45</v>
      </c>
      <c r="D13" s="18" t="s">
        <v>75</v>
      </c>
      <c r="E13" s="4" t="s">
        <v>72</v>
      </c>
      <c r="F13" s="16" t="n">
        <v>100</v>
      </c>
      <c r="G13" s="16" t="n">
        <v>4.31</v>
      </c>
      <c r="H13" s="16" t="n">
        <f aca="false">G13*$H$5+G13</f>
        <v>5.37457</v>
      </c>
      <c r="I13" s="16" t="n">
        <f aca="false">F13*H13</f>
        <v>537.457</v>
      </c>
      <c r="J13" s="17" t="n">
        <f aca="false">I13/$I$27</f>
        <v>0.00515635491791478</v>
      </c>
      <c r="K13" s="3" t="s">
        <v>73</v>
      </c>
      <c r="L13" s="3"/>
      <c r="M13" s="3"/>
      <c r="N13" s="3"/>
    </row>
    <row r="14" customFormat="false" ht="64.15" hidden="false" customHeight="true" outlineLevel="0" collapsed="false">
      <c r="A14" s="4" t="s">
        <v>23</v>
      </c>
      <c r="B14" s="4" t="s">
        <v>76</v>
      </c>
      <c r="C14" s="4" t="s">
        <v>49</v>
      </c>
      <c r="D14" s="18" t="s">
        <v>78</v>
      </c>
      <c r="E14" s="4" t="s">
        <v>38</v>
      </c>
      <c r="F14" s="16" t="n">
        <v>1</v>
      </c>
      <c r="G14" s="16" t="n">
        <v>2697.96</v>
      </c>
      <c r="H14" s="16" t="n">
        <f aca="false">G14*$H$5+G14</f>
        <v>3364.35612</v>
      </c>
      <c r="I14" s="16" t="n">
        <f aca="false">F14*H14</f>
        <v>3364.35612</v>
      </c>
      <c r="J14" s="17" t="n">
        <f aca="false">I14/$I$27</f>
        <v>0.032277585416096</v>
      </c>
      <c r="K14" s="3" t="s">
        <v>79</v>
      </c>
      <c r="L14" s="3"/>
      <c r="M14" s="3"/>
      <c r="N14" s="3"/>
    </row>
    <row r="15" customFormat="false" ht="28.35" hidden="false" customHeight="true" outlineLevel="0" collapsed="false">
      <c r="A15" s="4" t="s">
        <v>23</v>
      </c>
      <c r="B15" s="4" t="s">
        <v>80</v>
      </c>
      <c r="C15" s="4" t="s">
        <v>53</v>
      </c>
      <c r="D15" s="18" t="s">
        <v>82</v>
      </c>
      <c r="E15" s="4" t="s">
        <v>38</v>
      </c>
      <c r="F15" s="16" t="n">
        <v>65</v>
      </c>
      <c r="G15" s="16" t="n">
        <v>10.19</v>
      </c>
      <c r="H15" s="16" t="n">
        <f aca="false">G15*$H$5+G15</f>
        <v>12.70693</v>
      </c>
      <c r="I15" s="16" t="n">
        <f aca="false">F15*H15</f>
        <v>825.95045</v>
      </c>
      <c r="J15" s="17" t="n">
        <f aca="false">I15/$I$27</f>
        <v>0.00792415702988597</v>
      </c>
      <c r="K15" s="3" t="s">
        <v>83</v>
      </c>
      <c r="L15" s="3"/>
      <c r="M15" s="3"/>
      <c r="N15" s="3"/>
    </row>
    <row r="16" customFormat="false" ht="28.35" hidden="false" customHeight="true" outlineLevel="0" collapsed="false">
      <c r="A16" s="4" t="s">
        <v>23</v>
      </c>
      <c r="B16" s="4" t="s">
        <v>84</v>
      </c>
      <c r="C16" s="4" t="s">
        <v>57</v>
      </c>
      <c r="D16" s="18" t="s">
        <v>86</v>
      </c>
      <c r="E16" s="4" t="s">
        <v>72</v>
      </c>
      <c r="F16" s="16" t="n">
        <v>100</v>
      </c>
      <c r="G16" s="16" t="n">
        <v>41.68</v>
      </c>
      <c r="H16" s="16" t="n">
        <f aca="false">G16*$H$5+G16</f>
        <v>51.97496</v>
      </c>
      <c r="I16" s="16" t="n">
        <f aca="false">F16*H16</f>
        <v>5197.496</v>
      </c>
      <c r="J16" s="17" t="n">
        <f aca="false">I16/$I$27</f>
        <v>0.0498647037073522</v>
      </c>
      <c r="K16" s="3" t="s">
        <v>87</v>
      </c>
      <c r="L16" s="3"/>
      <c r="M16" s="3"/>
      <c r="N16" s="3"/>
    </row>
    <row r="17" customFormat="false" ht="56.7" hidden="false" customHeight="true" outlineLevel="0" collapsed="false">
      <c r="A17" s="4" t="s">
        <v>15</v>
      </c>
      <c r="B17" s="4" t="n">
        <v>92367</v>
      </c>
      <c r="C17" s="4" t="s">
        <v>61</v>
      </c>
      <c r="D17" s="18" t="s">
        <v>89</v>
      </c>
      <c r="E17" s="4" t="s">
        <v>90</v>
      </c>
      <c r="F17" s="16" t="n">
        <v>100</v>
      </c>
      <c r="G17" s="16" t="n">
        <v>114.36</v>
      </c>
      <c r="H17" s="16" t="n">
        <f aca="false">G17*$H$5+G17</f>
        <v>142.60692</v>
      </c>
      <c r="I17" s="16" t="n">
        <f aca="false">F17*H17</f>
        <v>14260.692</v>
      </c>
      <c r="J17" s="17" t="n">
        <f aca="false">I17/$I$27</f>
        <v>0.136816878982073</v>
      </c>
      <c r="K17" s="3" t="s">
        <v>91</v>
      </c>
      <c r="L17" s="3"/>
      <c r="M17" s="3"/>
      <c r="N17" s="3"/>
    </row>
    <row r="18" customFormat="false" ht="56.7" hidden="false" customHeight="true" outlineLevel="0" collapsed="false">
      <c r="A18" s="4" t="s">
        <v>23</v>
      </c>
      <c r="B18" s="4" t="s">
        <v>96</v>
      </c>
      <c r="C18" s="4" t="s">
        <v>64</v>
      </c>
      <c r="D18" s="3" t="s">
        <v>98</v>
      </c>
      <c r="E18" s="4" t="s">
        <v>38</v>
      </c>
      <c r="F18" s="16" t="n">
        <v>6</v>
      </c>
      <c r="G18" s="16" t="n">
        <v>16.67</v>
      </c>
      <c r="H18" s="16" t="n">
        <f aca="false">G18*$H$5+G18</f>
        <v>20.78749</v>
      </c>
      <c r="I18" s="16" t="n">
        <f aca="false">F18*H18</f>
        <v>124.72494</v>
      </c>
      <c r="J18" s="17" t="n">
        <f aca="false">I18/$I$27</f>
        <v>0.00119660932457039</v>
      </c>
      <c r="K18" s="3" t="s">
        <v>99</v>
      </c>
      <c r="L18" s="3"/>
      <c r="M18" s="3"/>
      <c r="N18" s="3"/>
    </row>
    <row r="19" customFormat="false" ht="56.7" hidden="false" customHeight="true" outlineLevel="0" collapsed="false">
      <c r="A19" s="4" t="s">
        <v>23</v>
      </c>
      <c r="B19" s="4" t="s">
        <v>100</v>
      </c>
      <c r="C19" s="4" t="s">
        <v>67</v>
      </c>
      <c r="D19" s="3" t="s">
        <v>102</v>
      </c>
      <c r="E19" s="4" t="s">
        <v>38</v>
      </c>
      <c r="F19" s="16" t="n">
        <v>13</v>
      </c>
      <c r="G19" s="16" t="n">
        <v>21.91</v>
      </c>
      <c r="H19" s="16" t="n">
        <f aca="false">G19*$H$5+G19</f>
        <v>27.32177</v>
      </c>
      <c r="I19" s="16" t="n">
        <f aca="false">F19*H19</f>
        <v>355.18301</v>
      </c>
      <c r="J19" s="17" t="n">
        <f aca="false">I19/$I$27</f>
        <v>0.00340762081501083</v>
      </c>
      <c r="K19" s="3" t="s">
        <v>103</v>
      </c>
      <c r="L19" s="3"/>
      <c r="M19" s="3"/>
      <c r="N19" s="3"/>
    </row>
    <row r="20" customFormat="false" ht="56.7" hidden="false" customHeight="true" outlineLevel="0" collapsed="false">
      <c r="A20" s="4" t="s">
        <v>15</v>
      </c>
      <c r="B20" s="4" t="n">
        <v>100862</v>
      </c>
      <c r="C20" s="4" t="s">
        <v>70</v>
      </c>
      <c r="D20" s="3" t="s">
        <v>112</v>
      </c>
      <c r="E20" s="4" t="s">
        <v>38</v>
      </c>
      <c r="F20" s="16" t="n">
        <v>50</v>
      </c>
      <c r="G20" s="16" t="n">
        <v>40.92</v>
      </c>
      <c r="H20" s="16" t="n">
        <f aca="false">G20*$H$5+G20</f>
        <v>51.02724</v>
      </c>
      <c r="I20" s="16" t="n">
        <f aca="false">F20*H20</f>
        <v>2551.362</v>
      </c>
      <c r="J20" s="17" t="n">
        <f aca="false">I20/$I$27</f>
        <v>0.0244777312344632</v>
      </c>
      <c r="K20" s="3" t="s">
        <v>113</v>
      </c>
      <c r="L20" s="3"/>
      <c r="M20" s="3"/>
      <c r="N20" s="3"/>
    </row>
    <row r="21" customFormat="false" ht="25.35" hidden="false" customHeight="true" outlineLevel="0" collapsed="false">
      <c r="A21" s="4" t="s">
        <v>23</v>
      </c>
      <c r="B21" s="4" t="s">
        <v>130</v>
      </c>
      <c r="C21" s="4" t="s">
        <v>74</v>
      </c>
      <c r="D21" s="3" t="s">
        <v>132</v>
      </c>
      <c r="E21" s="4" t="s">
        <v>133</v>
      </c>
      <c r="F21" s="16" t="n">
        <v>4</v>
      </c>
      <c r="G21" s="16" t="n">
        <v>276.7</v>
      </c>
      <c r="H21" s="16" t="n">
        <f aca="false">G21*$H$5+G21</f>
        <v>345.0449</v>
      </c>
      <c r="I21" s="16" t="n">
        <f aca="false">F21*H21</f>
        <v>1380.1796</v>
      </c>
      <c r="J21" s="17" t="n">
        <f aca="false">I21/$I$27</f>
        <v>0.0132414237196011</v>
      </c>
      <c r="K21" s="3" t="s">
        <v>134</v>
      </c>
      <c r="L21" s="3"/>
      <c r="M21" s="3"/>
      <c r="N21" s="3"/>
    </row>
    <row r="22" customFormat="false" ht="25.35" hidden="false" customHeight="true" outlineLevel="0" collapsed="false">
      <c r="A22" s="5" t="s">
        <v>23</v>
      </c>
      <c r="B22" s="4" t="s">
        <v>138</v>
      </c>
      <c r="C22" s="4" t="s">
        <v>77</v>
      </c>
      <c r="D22" s="3" t="s">
        <v>140</v>
      </c>
      <c r="E22" s="4" t="s">
        <v>72</v>
      </c>
      <c r="F22" s="16" t="n">
        <v>10</v>
      </c>
      <c r="G22" s="16" t="n">
        <v>47.4</v>
      </c>
      <c r="H22" s="16" t="n">
        <f aca="false">G22*$H$5+G22</f>
        <v>59.1078</v>
      </c>
      <c r="I22" s="16" t="n">
        <f aca="false">F22*H22</f>
        <v>591.078</v>
      </c>
      <c r="J22" s="17" t="n">
        <f aca="false">I22/$I$27</f>
        <v>0.00567079403965569</v>
      </c>
      <c r="K22" s="3" t="s">
        <v>141</v>
      </c>
      <c r="L22" s="3"/>
      <c r="M22" s="3"/>
      <c r="N22" s="3"/>
    </row>
    <row r="23" customFormat="false" ht="25.35" hidden="false" customHeight="true" outlineLevel="0" collapsed="false">
      <c r="A23" s="5" t="s">
        <v>23</v>
      </c>
      <c r="B23" s="4" t="s">
        <v>142</v>
      </c>
      <c r="C23" s="4" t="s">
        <v>81</v>
      </c>
      <c r="D23" s="3" t="s">
        <v>144</v>
      </c>
      <c r="E23" s="4" t="s">
        <v>133</v>
      </c>
      <c r="F23" s="16" t="n">
        <v>5</v>
      </c>
      <c r="G23" s="16" t="n">
        <v>190.94</v>
      </c>
      <c r="H23" s="16" t="n">
        <f aca="false">G23*$H$5+G23</f>
        <v>238.10218</v>
      </c>
      <c r="I23" s="16" t="n">
        <f aca="false">F23*H23</f>
        <v>1190.5109</v>
      </c>
      <c r="J23" s="17" t="n">
        <f aca="false">I23/$I$27</f>
        <v>0.0114217448726989</v>
      </c>
      <c r="K23" s="3" t="s">
        <v>141</v>
      </c>
      <c r="L23" s="3"/>
      <c r="M23" s="3"/>
      <c r="N23" s="3"/>
    </row>
    <row r="24" customFormat="false" ht="25.35" hidden="false" customHeight="true" outlineLevel="0" collapsed="false">
      <c r="A24" s="5" t="s">
        <v>107</v>
      </c>
      <c r="B24" s="4" t="s">
        <v>60</v>
      </c>
      <c r="C24" s="4" t="s">
        <v>85</v>
      </c>
      <c r="D24" s="18" t="s">
        <v>146</v>
      </c>
      <c r="E24" s="4" t="s">
        <v>72</v>
      </c>
      <c r="F24" s="16" t="n">
        <v>50</v>
      </c>
      <c r="G24" s="16" t="n">
        <v>175.66</v>
      </c>
      <c r="H24" s="16" t="n">
        <f aca="false">G24*$H$5+G24</f>
        <v>219.04802</v>
      </c>
      <c r="I24" s="16" t="n">
        <f aca="false">F24*H24</f>
        <v>10952.401</v>
      </c>
      <c r="J24" s="17" t="n">
        <f aca="false">I24/$I$27</f>
        <v>0.105077181540709</v>
      </c>
      <c r="K24" s="3" t="s">
        <v>147</v>
      </c>
      <c r="L24" s="3"/>
      <c r="M24" s="3"/>
      <c r="N24" s="3"/>
    </row>
    <row r="25" customFormat="false" ht="51.45" hidden="false" customHeight="true" outlineLevel="0" collapsed="false">
      <c r="A25" s="4" t="s">
        <v>23</v>
      </c>
      <c r="B25" s="4" t="s">
        <v>126</v>
      </c>
      <c r="C25" s="4" t="s">
        <v>88</v>
      </c>
      <c r="D25" s="18" t="s">
        <v>128</v>
      </c>
      <c r="E25" s="4" t="s">
        <v>72</v>
      </c>
      <c r="F25" s="16" t="n">
        <v>44.9</v>
      </c>
      <c r="G25" s="16" t="n">
        <v>218.22</v>
      </c>
      <c r="H25" s="16" t="n">
        <f aca="false">G25*$H$5+G25</f>
        <v>272.12034</v>
      </c>
      <c r="I25" s="16" t="n">
        <f aca="false">F25*H25</f>
        <v>12218.203266</v>
      </c>
      <c r="J25" s="17" t="n">
        <f aca="false">I25/$I$27</f>
        <v>0.117221270722535</v>
      </c>
      <c r="K25" s="3" t="s">
        <v>263</v>
      </c>
      <c r="L25" s="3"/>
      <c r="M25" s="3"/>
      <c r="N25" s="3"/>
    </row>
    <row r="26" customFormat="false" ht="74.6" hidden="false" customHeight="true" outlineLevel="0" collapsed="false">
      <c r="A26" s="4" t="s">
        <v>23</v>
      </c>
      <c r="B26" s="4" t="s">
        <v>202</v>
      </c>
      <c r="C26" s="4" t="s">
        <v>93</v>
      </c>
      <c r="D26" s="18" t="s">
        <v>203</v>
      </c>
      <c r="E26" s="4" t="s">
        <v>72</v>
      </c>
      <c r="F26" s="16" t="n">
        <v>44.9</v>
      </c>
      <c r="G26" s="16" t="n">
        <v>895.6</v>
      </c>
      <c r="H26" s="16" t="n">
        <f aca="false">G26*$H$5+G26</f>
        <v>1116.8132</v>
      </c>
      <c r="I26" s="16" t="n">
        <f aca="false">F26*H26</f>
        <v>50144.91268</v>
      </c>
      <c r="J26" s="17" t="n">
        <f aca="false">I26/$I$27</f>
        <v>0.48108958875952</v>
      </c>
      <c r="K26" s="3" t="s">
        <v>264</v>
      </c>
      <c r="L26" s="3"/>
      <c r="M26" s="3"/>
      <c r="N26" s="3"/>
    </row>
    <row r="27" customFormat="false" ht="28.35" hidden="false" customHeight="true" outlineLevel="0" collapsed="false">
      <c r="A27" s="7"/>
      <c r="B27" s="7"/>
      <c r="C27" s="8"/>
      <c r="D27" s="9" t="s">
        <v>148</v>
      </c>
      <c r="E27" s="7"/>
      <c r="F27" s="7"/>
      <c r="G27" s="7"/>
      <c r="H27" s="7"/>
      <c r="I27" s="13" t="n">
        <f aca="false">SUM(I12:I26)</f>
        <v>104231.963966</v>
      </c>
      <c r="J27" s="14" t="n">
        <f aca="false">I27/I27</f>
        <v>1</v>
      </c>
      <c r="K27" s="19"/>
      <c r="L27" s="19"/>
      <c r="M27" s="19"/>
      <c r="N27" s="19"/>
    </row>
    <row r="28" customFormat="false" ht="13.8" hidden="false" customHeight="false" outlineLevel="0" collapsed="false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customFormat="false" ht="13.8" hidden="false" customHeight="false" outlineLevel="0" collapsed="false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customFormat="false" ht="13.8" hidden="false" customHeight="false" outlineLevel="0" collapsed="false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customFormat="false" ht="13.8" hidden="false" customHeight="false" outlineLevel="0" collapsed="false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customFormat="false" ht="13.8" hidden="false" customHeight="false" outlineLevel="0" collapsed="false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customFormat="false" ht="13.8" hidden="false" customHeight="false" outlineLevel="0" collapsed="false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customFormat="false" ht="13.8" hidden="false" customHeight="false" outlineLevel="0" collapsed="false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customFormat="false" ht="13.8" hidden="false" customHeight="false" outlineLevel="0" collapsed="false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customFormat="false" ht="13.8" hidden="false" customHeight="false" outlineLevel="0" collapsed="false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customFormat="false" ht="13.8" hidden="false" customHeight="false" outlineLevel="0" collapsed="false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customFormat="false" ht="13.8" hidden="false" customHeight="false" outlineLevel="0" collapsed="false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customFormat="false" ht="13.8" hidden="false" customHeight="false" outlineLevel="0" collapsed="false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</row>
    <row r="40" customFormat="false" ht="13.8" hidden="false" customHeight="false" outlineLevel="0" collapsed="false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</row>
    <row r="41" customFormat="false" ht="13.8" hidden="false" customHeight="false" outlineLevel="0" collapsed="false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</row>
    <row r="42" customFormat="false" ht="13.8" hidden="false" customHeight="false" outlineLevel="0" collapsed="false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  <row r="43" customFormat="false" ht="13.8" hidden="false" customHeight="false" outlineLevel="0" collapsed="false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customFormat="false" ht="13.8" hidden="false" customHeight="false" outlineLevel="0" collapsed="false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</row>
    <row r="45" customFormat="false" ht="13.8" hidden="false" customHeight="false" outlineLevel="0" collapsed="false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</row>
    <row r="46" customFormat="false" ht="13.8" hidden="false" customHeight="false" outlineLevel="0" collapsed="false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</row>
    <row r="47" customFormat="false" ht="13.8" hidden="false" customHeight="false" outlineLevel="0" collapsed="false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customFormat="false" ht="13.8" hidden="false" customHeight="false" outlineLevel="0" collapsed="false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customFormat="false" ht="13.8" hidden="false" customHeight="false" outlineLevel="0" collapsed="false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customFormat="false" ht="13.8" hidden="false" customHeight="false" outlineLevel="0" collapsed="false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customFormat="false" ht="13.8" hidden="false" customHeight="false" outlineLevel="0" collapsed="false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customFormat="false" ht="13.8" hidden="false" customHeight="false" outlineLevel="0" collapsed="false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customFormat="false" ht="13.8" hidden="false" customHeight="false" outlineLevel="0" collapsed="false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customFormat="false" ht="13.8" hidden="false" customHeight="false" outlineLevel="0" collapsed="false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customFormat="false" ht="13.8" hidden="false" customHeight="false" outlineLevel="0" collapsed="false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</row>
    <row r="56" customFormat="false" ht="13.8" hidden="false" customHeight="false" outlineLevel="0" collapsed="false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customFormat="false" ht="13.8" hidden="false" customHeight="false" outlineLevel="0" collapsed="false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customFormat="false" ht="13.8" hidden="false" customHeight="false" outlineLevel="0" collapsed="false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</row>
    <row r="59" customFormat="false" ht="13.8" hidden="false" customHeight="false" outlineLevel="0" collapsed="false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customFormat="false" ht="13.8" hidden="false" customHeight="false" outlineLevel="0" collapsed="false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</row>
    <row r="61" customFormat="false" ht="13.8" hidden="false" customHeight="false" outlineLevel="0" collapsed="false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</row>
    <row r="62" customFormat="false" ht="13.8" hidden="false" customHeight="false" outlineLevel="0" collapsed="false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</row>
    <row r="63" customFormat="false" ht="13.8" hidden="false" customHeight="false" outlineLevel="0" collapsed="false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</row>
    <row r="64" customFormat="false" ht="13.8" hidden="false" customHeight="false" outlineLevel="0" collapsed="false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customFormat="false" ht="13.8" hidden="false" customHeight="false" outlineLevel="0" collapsed="false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</row>
    <row r="66" customFormat="false" ht="13.8" hidden="false" customHeight="false" outlineLevel="0" collapsed="false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</row>
    <row r="67" customFormat="false" ht="13.8" hidden="false" customHeight="false" outlineLevel="0" collapsed="false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customFormat="false" ht="13.8" hidden="false" customHeight="false" outlineLevel="0" collapsed="false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</row>
    <row r="69" customFormat="false" ht="13.8" hidden="false" customHeight="false" outlineLevel="0" collapsed="false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</row>
    <row r="70" customFormat="false" ht="13.8" hidden="false" customHeight="false" outlineLevel="0" collapsed="false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</row>
    <row r="71" customFormat="false" ht="13.8" hidden="false" customHeight="false" outlineLevel="0" collapsed="false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customFormat="false" ht="13.8" hidden="false" customHeight="false" outlineLevel="0" collapsed="false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customFormat="false" ht="13.8" hidden="false" customHeight="false" outlineLevel="0" collapsed="false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customFormat="false" ht="13.8" hidden="false" customHeight="false" outlineLevel="0" collapsed="false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</row>
    <row r="75" customFormat="false" ht="13.8" hidden="false" customHeight="false" outlineLevel="0" collapsed="false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</row>
    <row r="76" customFormat="false" ht="13.8" hidden="false" customHeight="false" outlineLevel="0" collapsed="false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</row>
    <row r="77" customFormat="false" ht="13.8" hidden="false" customHeight="false" outlineLevel="0" collapsed="false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</row>
    <row r="78" customFormat="false" ht="13.8" hidden="false" customHeight="false" outlineLevel="0" collapsed="false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</row>
    <row r="79" customFormat="false" ht="13.8" hidden="false" customHeight="false" outlineLevel="0" collapsed="false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</row>
    <row r="80" customFormat="false" ht="13.8" hidden="false" customHeight="false" outlineLevel="0" collapsed="false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</row>
    <row r="81" customFormat="false" ht="13.8" hidden="false" customHeight="false" outlineLevel="0" collapsed="false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</row>
    <row r="82" customFormat="false" ht="13.8" hidden="false" customHeight="false" outlineLevel="0" collapsed="false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</row>
    <row r="83" customFormat="false" ht="13.8" hidden="false" customHeight="false" outlineLevel="0" collapsed="false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customFormat="false" ht="13.8" hidden="false" customHeight="false" outlineLevel="0" collapsed="false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customFormat="false" ht="13.8" hidden="false" customHeight="false" outlineLevel="0" collapsed="false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customFormat="false" ht="13.8" hidden="false" customHeight="false" outlineLevel="0" collapsed="false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customFormat="false" ht="13.8" hidden="false" customHeight="false" outlineLevel="0" collapsed="false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customFormat="false" ht="13.8" hidden="false" customHeight="false" outlineLevel="0" collapsed="false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customFormat="false" ht="13.8" hidden="false" customHeight="false" outlineLevel="0" collapsed="false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customFormat="false" ht="13.8" hidden="false" customHeight="false" outlineLevel="0" collapsed="false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customFormat="false" ht="13.8" hidden="false" customHeight="false" outlineLevel="0" collapsed="false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customFormat="false" ht="13.8" hidden="false" customHeight="false" outlineLevel="0" collapsed="false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customFormat="false" ht="13.8" hidden="false" customHeight="false" outlineLevel="0" collapsed="false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customFormat="false" ht="13.8" hidden="false" customHeight="false" outlineLevel="0" collapsed="false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customFormat="false" ht="13.8" hidden="false" customHeight="false" outlineLevel="0" collapsed="false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customFormat="false" ht="13.8" hidden="false" customHeight="false" outlineLevel="0" collapsed="false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customFormat="false" ht="13.8" hidden="false" customHeight="false" outlineLevel="0" collapsed="false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customFormat="false" ht="13.8" hidden="false" customHeight="false" outlineLevel="0" collapsed="false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customFormat="false" ht="13.8" hidden="false" customHeight="false" outlineLevel="0" collapsed="false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customFormat="false" ht="13.8" hidden="false" customHeight="false" outlineLevel="0" collapsed="false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customFormat="false" ht="13.8" hidden="false" customHeight="false" outlineLevel="0" collapsed="false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customFormat="false" ht="13.8" hidden="false" customHeight="false" outlineLevel="0" collapsed="false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customFormat="false" ht="13.8" hidden="false" customHeight="false" outlineLevel="0" collapsed="false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customFormat="false" ht="13.8" hidden="false" customHeight="false" outlineLevel="0" collapsed="false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customFormat="false" ht="13.8" hidden="false" customHeight="false" outlineLevel="0" collapsed="false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customFormat="false" ht="13.8" hidden="false" customHeight="false" outlineLevel="0" collapsed="false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customFormat="false" ht="13.8" hidden="false" customHeight="false" outlineLevel="0" collapsed="false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customFormat="false" ht="13.8" hidden="false" customHeight="false" outlineLevel="0" collapsed="false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customFormat="false" ht="13.8" hidden="false" customHeight="false" outlineLevel="0" collapsed="false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customFormat="false" ht="13.8" hidden="false" customHeight="false" outlineLevel="0" collapsed="false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A1:N1"/>
    <mergeCell ref="A2:N2"/>
    <mergeCell ref="A3:N3"/>
    <mergeCell ref="K4:N4"/>
    <mergeCell ref="K5:N5"/>
    <mergeCell ref="K6:N6"/>
    <mergeCell ref="K7:N7"/>
    <mergeCell ref="K8:N8"/>
    <mergeCell ref="K9:N9"/>
    <mergeCell ref="K10:N10"/>
    <mergeCell ref="K11:N11"/>
    <mergeCell ref="K12:N12"/>
    <mergeCell ref="K13:N13"/>
    <mergeCell ref="K14:N14"/>
    <mergeCell ref="K15:N15"/>
    <mergeCell ref="K16:N16"/>
    <mergeCell ref="K17:N17"/>
    <mergeCell ref="K18:N18"/>
    <mergeCell ref="K19:N19"/>
    <mergeCell ref="K20:N20"/>
    <mergeCell ref="K21:N21"/>
    <mergeCell ref="K22:N22"/>
    <mergeCell ref="K23:N23"/>
    <mergeCell ref="K24:N24"/>
    <mergeCell ref="K25:N25"/>
    <mergeCell ref="K26:N26"/>
    <mergeCell ref="K27:N2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3807</TotalTime>
  <Application>LibreOffice/7.5.9.2$Windows_X86_64 LibreOffice_project/cdeefe45c17511d326101eed8008ac4092f278a9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2020-08-04T14:11:47Z</dcterms:created>
  <dc:creator>Alessandra Reis</dc:creator>
  <dc:description/>
  <dc:language>pt-BR</dc:language>
  <cp:lastModifiedBy/>
  <cp:lastPrinted>2022-05-18T09:02:15Z</cp:lastPrinted>
  <dcterms:modified xsi:type="dcterms:W3CDTF">2024-07-19T17:48:12Z</dcterms:modified>
  <cp:revision>106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