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BDI" sheetId="2" state="visible" r:id="rId4"/>
    <sheet name="Cronograma_" sheetId="3" state="visible" r:id="rId5"/>
    <sheet name="Qualificação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<sst xmlns="http://schemas.openxmlformats.org/spreadsheetml/2006/main" count="135" uniqueCount="93">
  <si>
    <t xml:space="preserve">PREFEITURA MUNICIPAL DE ITATIBA</t>
  </si>
  <si>
    <t xml:space="preserve">PLANILHA QUANTITATIVA / ORÇAMENTÁRIA</t>
  </si>
  <si>
    <t xml:space="preserve">                                                   CONTRATAÇÃO DE EMPRESA PARA LEVANTAMENTO PLANIALTIMÉTRICO</t>
  </si>
  <si>
    <t xml:space="preserve">BDI</t>
  </si>
  <si>
    <t xml:space="preserve">BASE DE DADOS:    CDHU 200</t>
  </si>
  <si>
    <t xml:space="preserve">SEM DESONERAÇÃO</t>
  </si>
  <si>
    <t xml:space="preserve">1.0</t>
  </si>
  <si>
    <t xml:space="preserve">Jardim Botânico</t>
  </si>
  <si>
    <t xml:space="preserve">1.1</t>
  </si>
  <si>
    <t xml:space="preserve">CDHU</t>
  </si>
  <si>
    <t xml:space="preserve">02.02.130</t>
  </si>
  <si>
    <t xml:space="preserve">Locação de container tipo escritório com 1 vaso sanitário, 1 lavatório e 1 ponto para chuveiro - área mínima de 13,80 m²</t>
  </si>
  <si>
    <t xml:space="preserve">Unmes</t>
  </si>
  <si>
    <t xml:space="preserve">1.2</t>
  </si>
  <si>
    <t xml:space="preserve">01.20.010</t>
  </si>
  <si>
    <t xml:space="preserve">Taxa de mobilização e desmobilização de equipamentos para execução de levantamento topográfico</t>
  </si>
  <si>
    <t xml:space="preserve">Tx</t>
  </si>
  <si>
    <t xml:space="preserve">1.3</t>
  </si>
  <si>
    <t xml:space="preserve">01.20.821</t>
  </si>
  <si>
    <t xml:space="preserve">Levantamento planialtimétrico cadastral com áreas até 50% de ocupação - área acima de 20.000 m² até 200.000 m²</t>
  </si>
  <si>
    <t xml:space="preserve">M²</t>
  </si>
  <si>
    <t xml:space="preserve">2.0</t>
  </si>
  <si>
    <t xml:space="preserve">Estação Ecológica (ESEC)</t>
  </si>
  <si>
    <t xml:space="preserve">2.1</t>
  </si>
  <si>
    <t xml:space="preserve">2.2</t>
  </si>
  <si>
    <t xml:space="preserve">02.01.180</t>
  </si>
  <si>
    <t xml:space="preserve">Banheiro químico modelo Standard, com manutenção conforme exigências da CETESB</t>
  </si>
  <si>
    <t xml:space="preserve">2.3</t>
  </si>
  <si>
    <t xml:space="preserve">2.4</t>
  </si>
  <si>
    <t xml:space="preserve">01.20.831</t>
  </si>
  <si>
    <t xml:space="preserve">Levantamento planialtimétrico cadastral com áreas até 50% de ocupação - área acima de 200.000 m²</t>
  </si>
  <si>
    <t xml:space="preserve">Total da Obra</t>
  </si>
  <si>
    <t xml:space="preserve">Prefeitura Municipal de Itatiba, 26 de Janeiro de 2026</t>
  </si>
  <si>
    <t xml:space="preserve">Marcio Aurelio Ulhano Megda</t>
  </si>
  <si>
    <t xml:space="preserve">Responsável pela Secretária de Meio Ambiente</t>
  </si>
  <si>
    <t xml:space="preserve">Portaria 9086/2026</t>
  </si>
  <si>
    <t xml:space="preserve">Cassio Augusto de Freitas</t>
  </si>
  <si>
    <t xml:space="preserve">Encarregado de orçamentos prediais</t>
  </si>
  <si>
    <t xml:space="preserve">CONTRATAÇÃO DE EMPRESA PARA LEVANTAMENTO PLANIALTIMETRICO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</si>
  <si>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</si>
  <si>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</si>
  <si>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</si>
  <si>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</si>
  <si>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</si>
  <si>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</si>
  <si>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</si>
  <si>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Administração Central</t>
  </si>
  <si>
    <t xml:space="preserve">AC</t>
  </si>
  <si>
    <t xml:space="preserve">Seguro e Garantias</t>
  </si>
  <si>
    <t xml:space="preserve">SG</t>
  </si>
  <si>
    <t xml:space="preserve">Risco</t>
  </si>
  <si>
    <t xml:space="preserve">R</t>
  </si>
  <si>
    <t xml:space="preserve">1.4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</si>
  <si>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</si>
  <si>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</si>
  <si>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</si>
  <si>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</si>
  <si>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</si>
  <si>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</si>
  <si>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</si>
  <si>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</si>
  <si>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</si>
  <si>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</si>
  <si>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</si>
  <si>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</si>
  <si>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</si>
  <si>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</si>
  <si>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</si>
  <si>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</si>
  <si>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BDI CALCULADO CONFORME ACÓRDÃO Nº 2369/2011 – TCU</t>
  </si>
  <si>
    <t xml:space="preserve">Encarregado de Orçamentos Prediais</t>
  </si>
  <si>
    <t xml:space="preserve">CRONOGRAMA FÍSICO / FINANCEIRO</t>
  </si>
  <si>
    <t xml:space="preserve">       CONTRATAÇÃO DE EMPRESA PARA LEVANTAMENTO PLANIALTIMÉTRICO</t>
  </si>
  <si>
    <t xml:space="preserve">ITEM</t>
  </si>
  <si>
    <t xml:space="preserve">DISCRIMINAÇÃO</t>
  </si>
  <si>
    <t xml:space="preserve">TOTAL DO ITEM</t>
  </si>
  <si>
    <t xml:space="preserve">PRIMEIRO</t>
  </si>
  <si>
    <t xml:space="preserve">SEGUNDO</t>
  </si>
  <si>
    <t xml:space="preserve">TERCEIRO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</si>
  <si>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</si>
  <si>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</si>
  <si>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</si>
  <si>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</si>
  <si>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</si>
  <si>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</si>
  <si>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</si>
  <si>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   CONTRATAÇÃO DE EMPRESA PARA LEVANTAMENTO PLANIALTIMÉTRICO</t>
  </si>
  <si>
    <t xml:space="preserve">QUALIFICAÇÃO TÉCNICA</t>
  </si>
  <si>
    <t xml:space="preserve">UNIDADE</t>
  </si>
  <si>
    <t xml:space="preserve">QUANTIDADE</t>
  </si>
  <si>
    <t xml:space="preserve">50% DA QUANTIDADE</t>
  </si>
  <si>
    <t xml:space="preserve">Levantamento Topográfico</t>
  </si>
  <si>
    <t xml:space="preserve">m²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</si>
</sst>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"/>
    <numFmt numFmtId="166" formatCode="[$R$-416]\ #,##0.00;[RED]\-[$R$-416]\ #,##0.00"/>
    <numFmt numFmtId="167" formatCode="0.00%"/>
    <numFmt numFmtId="168" formatCode="@"/>
    <numFmt numFmtId="169" formatCode="General"/>
    <numFmt numFmtId="170" formatCode="0%"/>
    <numFmt numFmtId="171" formatCode="0.00"/>
    <numFmt numFmtId="172" formatCode="#,##0.00;[RED]#,##0.00"/>
    <numFmt numFmtId="173" formatCode="00"/>
    <numFmt numFmtId="174" formatCode="#,##0.00\ ;\-#,##0.00\ ;\-#\ ;@\ "/>
  </numFmts>
  <fonts count="25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0"/>
    </font>
    <font>
      <b val="true"/>
      <sz val="10"/>
      <color rgb="FFFF0000"/>
      <name val="Arial"/>
      <family val="0"/>
    </font>
    <font>
      <sz val="11"/>
      <color rgb="FF000000"/>
      <name val="Arial"/>
      <family val="0"/>
    </font>
    <font>
      <sz val="10"/>
      <color rgb="FF000000"/>
      <name val="Arial1"/>
      <family val="0"/>
    </font>
    <font>
      <b val="true"/>
      <sz val="14"/>
      <color rgb="FF000000"/>
      <name val="Arial"/>
      <family val="0"/>
    </font>
    <font>
      <b val="true"/>
      <sz val="11"/>
      <color rgb="FFFFFFFF"/>
      <name val="Calibri2"/>
      <family val="0"/>
    </font>
    <font>
      <sz val="11"/>
      <color rgb="FFFFFFFF"/>
      <name val="Calibri2"/>
      <family val="0"/>
    </font>
    <font>
      <b val="true"/>
      <sz val="10"/>
      <color rgb="FF000000"/>
      <name val="Arial21"/>
      <family val="0"/>
    </font>
    <font>
      <b val="true"/>
      <sz val="11"/>
      <color rgb="FF000000"/>
      <name val="Calibri2"/>
      <family val="0"/>
    </font>
    <font>
      <sz val="11"/>
      <color rgb="FF000000"/>
      <name val="Calibri2"/>
      <family val="0"/>
    </font>
    <font>
      <sz val="10"/>
      <color rgb="FF000000"/>
      <name val="Arial21"/>
      <family val="0"/>
    </font>
    <font>
      <b val="true"/>
      <sz val="11"/>
      <color rgb="FF000000"/>
      <name val="Calibri"/>
      <family val="0"/>
    </font>
    <font>
      <sz val="12"/>
      <color rgb="FF000000"/>
      <name val="Arial"/>
      <family val="0"/>
    </font>
    <font>
      <b val="true"/>
      <sz val="12"/>
      <color rgb="FF000000"/>
      <name val="Arial"/>
      <family val="0"/>
    </font>
    <font>
      <sz val="11"/>
      <color rgb="FF000000"/>
      <name val="Calibri"/>
      <family val="0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b val="true"/>
      <sz val="11"/>
      <color rgb="FF0000FF"/>
      <name val="Liberation Sans1"/>
      <family val="0"/>
    </font>
    <font>
      <b val="true"/>
      <sz val="11"/>
      <color rgb="FF000000"/>
      <name val="Liberation Sans1"/>
      <family val="0"/>
    </font>
    <font>
      <sz val="11"/>
      <color rgb="FF000000"/>
      <name val="Liberation Sans1"/>
      <family val="0"/>
    </font>
  </fonts>
  <fills count="10">
    <fill>
      <patternFill patternType="none"/>
    </fill>
    <fill>
      <patternFill patternType="gray125"/>
    </fill>
    <fill>
      <patternFill patternType="solid">
        <fgColor rgb="FFEFEFF0"/>
        <bgColor rgb="FFEEEEEE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  <fill>
      <patternFill patternType="solid">
        <fgColor rgb="FFF2F2F2"/>
        <bgColor rgb="FFEFEFF0"/>
      </patternFill>
    </fill>
    <fill>
      <patternFill patternType="solid">
        <fgColor rgb="FF000000"/>
        <bgColor rgb="FF003300"/>
      </patternFill>
    </fill>
    <fill>
      <patternFill patternType="solid">
        <fgColor rgb="FF407927"/>
        <bgColor rgb="FF008000"/>
      </patternFill>
    </fill>
    <fill>
      <patternFill patternType="solid">
        <fgColor rgb="FFFFFFFF"/>
        <bgColor rgb="FFF2F2F2"/>
      </patternFill>
    </fill>
    <fill>
      <patternFill patternType="solid">
        <fgColor rgb="FFEEEEEE"/>
        <bgColor rgb="FFEFEFF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FF"/>
      </left>
      <right style="hair"/>
      <top style="hair">
        <color rgb="FF0000FF"/>
      </top>
      <bottom style="hair">
        <color rgb="FF0000FF"/>
      </bottom>
      <diagonal/>
    </border>
    <border diagonalUp="false" diagonalDown="false">
      <left style="hair"/>
      <right style="hair">
        <color rgb="FF0000FF"/>
      </right>
      <top style="hair">
        <color rgb="FF0000FF"/>
      </top>
      <bottom style="hair"/>
      <diagonal/>
    </border>
    <border diagonalUp="false" diagonalDown="false">
      <left style="hair"/>
      <right style="hair">
        <color rgb="FF0000FF"/>
      </right>
      <top style="hair"/>
      <bottom style="hair"/>
      <diagonal/>
    </border>
    <border diagonalUp="false" diagonalDown="false">
      <left style="hair"/>
      <right style="hair">
        <color rgb="FF0000FF"/>
      </right>
      <top style="hair"/>
      <bottom style="hair">
        <color rgb="FF0000FF"/>
      </bottom>
      <diagonal/>
    </border>
    <border diagonalUp="false" diagonalDown="false"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false" diagonalDown="false">
      <left/>
      <right/>
      <top style="hair">
        <color rgb="FF0000FF"/>
      </top>
      <bottom style="hair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19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7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8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9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9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</cellStyles>
  <dxfs count="1">
    <dxf>
      <font>
        <name val="Arial"/>
        <family val="0"/>
        <color rgb="FFFF0000"/>
        <sz val="10"/>
      </font>
      <numFmt numFmtId="164" formatCode="General"/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2F2F2"/>
      <rgbColor rgb="FFEFEF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N:/MeioAmbiente_N/ITATIBA%20ECOSSUSTENT&#193;VEL/Licita&#231;&#245;es%20Itatiba%20ECOSSUSTENT&#193;VEL/02%20-%20Fechamento%20Itatiba%20Ecossustent&#225;vel/Licita&#231;&#227;o/Licita&#231;&#227;o%20Jan26/Planilha.od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3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48828125" defaultRowHeight="12.75" zeroHeight="false" outlineLevelRow="0" outlineLevelCol="0"/>
  <cols>
    <col collapsed="false" customWidth="true" hidden="false" outlineLevel="0" max="1" min="1" style="1" width="3.38"/>
    <col collapsed="false" customWidth="true" hidden="false" outlineLevel="0" max="2" min="2" style="1" width="5.81"/>
    <col collapsed="false" customWidth="true" hidden="false" outlineLevel="0" max="3" min="3" style="1" width="8.65"/>
    <col collapsed="false" customWidth="true" hidden="false" outlineLevel="0" max="4" min="4" style="2" width="85.14"/>
    <col collapsed="false" customWidth="true" hidden="false" outlineLevel="0" max="5" min="5" style="1" width="6.49"/>
    <col collapsed="false" customWidth="true" hidden="false" outlineLevel="0" max="6" min="6" style="3" width="9.6"/>
    <col collapsed="false" customWidth="true" hidden="false" outlineLevel="0" max="7" min="7" style="4" width="10.4"/>
    <col collapsed="false" customWidth="true" hidden="false" outlineLevel="0" max="8" min="8" style="2" width="10.4"/>
    <col collapsed="false" customWidth="true" hidden="false" outlineLevel="0" max="9" min="9" style="2" width="12.43"/>
    <col collapsed="false" customWidth="false" hidden="false" outlineLevel="0" max="16384" min="10" style="2" width="11.49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6"/>
    </row>
    <row r="2" customFormat="false" ht="12.75" hidden="false" customHeight="true" outlineLevel="0" collapsed="false">
      <c r="A2" s="7"/>
      <c r="B2" s="7"/>
      <c r="C2" s="8" t="s">
        <v>0</v>
      </c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A3" s="7"/>
      <c r="B3" s="7"/>
      <c r="C3" s="8" t="s">
        <v>1</v>
      </c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A4" s="7"/>
      <c r="B4" s="7"/>
      <c r="C4" s="9" t="s">
        <v>2</v>
      </c>
      <c r="D4" s="9"/>
      <c r="E4" s="9"/>
      <c r="F4" s="9"/>
      <c r="G4" s="9"/>
      <c r="H4" s="10" t="s">
        <v>3</v>
      </c>
      <c r="I4" s="11" t="n">
        <v>0.2423</v>
      </c>
    </row>
    <row r="5" customFormat="false" ht="12.7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</row>
    <row r="6" customFormat="false" ht="12.75" hidden="false" customHeight="true" outlineLevel="0" collapsed="false">
      <c r="A6" s="7"/>
      <c r="B6" s="7"/>
      <c r="C6" s="8" t="s">
        <v>4</v>
      </c>
      <c r="D6" s="8"/>
      <c r="E6" s="8"/>
      <c r="F6" s="8"/>
      <c r="G6" s="8"/>
      <c r="H6" s="12" t="s">
        <v>5</v>
      </c>
      <c r="I6" s="12"/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</row>
    <row r="8" customFormat="false" ht="12.75" hidden="false" customHeight="false" outlineLevel="0" collapsed="false">
      <c r="A8" s="14" t="s">
        <v>6</v>
      </c>
      <c r="B8" s="15" t="s">
        <v>7</v>
      </c>
      <c r="C8" s="15"/>
      <c r="D8" s="15"/>
      <c r="E8" s="15"/>
      <c r="F8" s="15"/>
      <c r="G8" s="15"/>
      <c r="H8" s="15"/>
      <c r="I8" s="16" t="n">
        <f aca="false">SUM(I9:I11)</f>
        <v>173355.66338175</v>
      </c>
      <c r="J8" s="6"/>
    </row>
    <row r="9" customFormat="false" ht="26.85" hidden="false" customHeight="false" outlineLevel="0" collapsed="false">
      <c r="A9" s="17" t="s">
        <v>8</v>
      </c>
      <c r="B9" s="17" t="s">
        <v>9</v>
      </c>
      <c r="C9" s="17" t="s">
        <v>10</v>
      </c>
      <c r="D9" s="18" t="s">
        <v>11</v>
      </c>
      <c r="E9" s="17" t="s">
        <v>12</v>
      </c>
      <c r="F9" s="19" t="n">
        <v>1</v>
      </c>
      <c r="G9" s="20" t="n">
        <v>1564.5</v>
      </c>
      <c r="H9" s="20" t="n">
        <f aca="false">G9*$I$4+G9</f>
        <v>1943.57835</v>
      </c>
      <c r="I9" s="21" t="n">
        <f aca="false">H9*F9</f>
        <v>1943.57835</v>
      </c>
      <c r="J9" s="6"/>
    </row>
    <row r="10" customFormat="false" ht="26.85" hidden="false" customHeight="false" outlineLevel="0" collapsed="false">
      <c r="A10" s="17" t="s">
        <v>13</v>
      </c>
      <c r="B10" s="17" t="s">
        <v>9</v>
      </c>
      <c r="C10" s="17" t="s">
        <v>14</v>
      </c>
      <c r="D10" s="18" t="s">
        <v>15</v>
      </c>
      <c r="E10" s="17" t="s">
        <v>16</v>
      </c>
      <c r="F10" s="19" t="n">
        <v>1</v>
      </c>
      <c r="G10" s="20" t="n">
        <v>1150.83</v>
      </c>
      <c r="H10" s="20" t="n">
        <f aca="false">G10*$I$4+G10</f>
        <v>1429.676109</v>
      </c>
      <c r="I10" s="21" t="n">
        <f aca="false">H10*F10</f>
        <v>1429.676109</v>
      </c>
      <c r="J10" s="6"/>
    </row>
    <row r="11" customFormat="false" ht="26.85" hidden="false" customHeight="false" outlineLevel="0" collapsed="false">
      <c r="A11" s="17" t="s">
        <v>17</v>
      </c>
      <c r="B11" s="17" t="s">
        <v>9</v>
      </c>
      <c r="C11" s="17" t="s">
        <v>18</v>
      </c>
      <c r="D11" s="18" t="s">
        <v>19</v>
      </c>
      <c r="E11" s="17" t="s">
        <v>20</v>
      </c>
      <c r="F11" s="19" t="n">
        <v>182438.39</v>
      </c>
      <c r="G11" s="20" t="n">
        <v>0.75</v>
      </c>
      <c r="H11" s="20" t="n">
        <f aca="false">G11*$I$4+G11</f>
        <v>0.931725</v>
      </c>
      <c r="I11" s="21" t="n">
        <f aca="false">H11*F11</f>
        <v>169982.40892275</v>
      </c>
      <c r="J11" s="6"/>
    </row>
    <row r="12" customFormat="false" ht="12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6"/>
    </row>
    <row r="13" customFormat="false" ht="12.75" hidden="false" customHeight="false" outlineLevel="0" collapsed="false">
      <c r="A13" s="14" t="s">
        <v>21</v>
      </c>
      <c r="B13" s="15" t="s">
        <v>22</v>
      </c>
      <c r="C13" s="15"/>
      <c r="D13" s="15"/>
      <c r="E13" s="15"/>
      <c r="F13" s="15"/>
      <c r="G13" s="15"/>
      <c r="H13" s="15"/>
      <c r="I13" s="16" t="n">
        <f aca="false">SUM(I14:I17)</f>
        <v>681199.19535567</v>
      </c>
      <c r="J13" s="6"/>
    </row>
    <row r="14" customFormat="false" ht="26.85" hidden="false" customHeight="false" outlineLevel="0" collapsed="false">
      <c r="A14" s="17" t="s">
        <v>23</v>
      </c>
      <c r="B14" s="17" t="s">
        <v>9</v>
      </c>
      <c r="C14" s="17" t="s">
        <v>10</v>
      </c>
      <c r="D14" s="18" t="s">
        <v>11</v>
      </c>
      <c r="E14" s="17" t="s">
        <v>12</v>
      </c>
      <c r="F14" s="19" t="n">
        <v>2</v>
      </c>
      <c r="G14" s="20" t="n">
        <v>1564.5</v>
      </c>
      <c r="H14" s="20" t="n">
        <f aca="false">G14*$I$4+G14</f>
        <v>1943.57835</v>
      </c>
      <c r="I14" s="21" t="n">
        <f aca="false">H14*F14</f>
        <v>3887.1567</v>
      </c>
      <c r="J14" s="6"/>
    </row>
    <row r="15" customFormat="false" ht="14.15" hidden="false" customHeight="false" outlineLevel="0" collapsed="false">
      <c r="A15" s="17" t="s">
        <v>24</v>
      </c>
      <c r="B15" s="17" t="s">
        <v>9</v>
      </c>
      <c r="C15" s="17" t="s">
        <v>25</v>
      </c>
      <c r="D15" s="22" t="s">
        <v>26</v>
      </c>
      <c r="E15" s="17" t="s">
        <v>12</v>
      </c>
      <c r="F15" s="19" t="n">
        <v>2</v>
      </c>
      <c r="G15" s="20" t="n">
        <v>1249.34</v>
      </c>
      <c r="H15" s="20" t="n">
        <f aca="false">G15*$I$4+G15</f>
        <v>1552.055082</v>
      </c>
      <c r="I15" s="21" t="n">
        <f aca="false">H15*F15</f>
        <v>3104.110164</v>
      </c>
      <c r="J15" s="6"/>
    </row>
    <row r="16" customFormat="false" ht="26.85" hidden="false" customHeight="false" outlineLevel="0" collapsed="false">
      <c r="A16" s="17" t="s">
        <v>27</v>
      </c>
      <c r="B16" s="17" t="s">
        <v>9</v>
      </c>
      <c r="C16" s="17" t="s">
        <v>14</v>
      </c>
      <c r="D16" s="18" t="s">
        <v>15</v>
      </c>
      <c r="E16" s="17" t="s">
        <v>16</v>
      </c>
      <c r="F16" s="19" t="n">
        <v>1</v>
      </c>
      <c r="G16" s="20" t="n">
        <v>1150.83</v>
      </c>
      <c r="H16" s="20" t="n">
        <f aca="false">G16*$I$4+G16</f>
        <v>1429.676109</v>
      </c>
      <c r="I16" s="21" t="n">
        <f aca="false">H16*F16</f>
        <v>1429.676109</v>
      </c>
      <c r="J16" s="6"/>
    </row>
    <row r="17" customFormat="false" ht="26.85" hidden="false" customHeight="false" outlineLevel="0" collapsed="false">
      <c r="A17" s="17" t="s">
        <v>28</v>
      </c>
      <c r="B17" s="17" t="s">
        <v>9</v>
      </c>
      <c r="C17" s="17" t="s">
        <v>29</v>
      </c>
      <c r="D17" s="22" t="s">
        <v>30</v>
      </c>
      <c r="E17" s="17" t="s">
        <v>20</v>
      </c>
      <c r="F17" s="19" t="n">
        <v>859616.83</v>
      </c>
      <c r="G17" s="20" t="n">
        <v>0.63</v>
      </c>
      <c r="H17" s="20" t="n">
        <f aca="false">G17*$I$4+G17</f>
        <v>0.782649</v>
      </c>
      <c r="I17" s="21" t="n">
        <f aca="false">H17*F17</f>
        <v>672778.25238267</v>
      </c>
      <c r="J17" s="6"/>
    </row>
    <row r="18" customFormat="false" ht="12.75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6"/>
    </row>
    <row r="19" customFormat="false" ht="12.75" hidden="false" customHeight="false" outlineLevel="0" collapsed="false">
      <c r="A19" s="23" t="s">
        <v>31</v>
      </c>
      <c r="B19" s="23"/>
      <c r="C19" s="23"/>
      <c r="D19" s="23"/>
      <c r="E19" s="23"/>
      <c r="F19" s="23"/>
      <c r="G19" s="23"/>
      <c r="H19" s="23"/>
      <c r="I19" s="24" t="n">
        <f aca="false">I13+I8</f>
        <v>854554.85873742</v>
      </c>
    </row>
    <row r="20" customFormat="false" ht="12.75" hidden="false" customHeight="false" outlineLevel="0" collapsed="false">
      <c r="A20" s="25"/>
      <c r="B20" s="25"/>
      <c r="C20" s="25"/>
      <c r="D20" s="6"/>
      <c r="E20" s="25"/>
      <c r="F20" s="26"/>
      <c r="G20" s="27"/>
      <c r="H20" s="6"/>
      <c r="I20" s="6"/>
    </row>
    <row r="21" s="13" customFormat="true" ht="12.75" hidden="false" customHeight="false" outlineLevel="0" collapsed="false">
      <c r="A21" s="25" t="s">
        <v>32</v>
      </c>
      <c r="B21" s="25"/>
      <c r="C21" s="25"/>
      <c r="D21" s="25"/>
      <c r="E21" s="25"/>
      <c r="F21" s="25"/>
      <c r="G21" s="25"/>
      <c r="H21" s="25"/>
      <c r="I21" s="2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="13" customFormat="true" ht="12.75" hidden="false" customHeight="false" outlineLevel="0" collapsed="false">
      <c r="A22" s="25"/>
      <c r="B22" s="25"/>
      <c r="C22" s="25"/>
      <c r="D22" s="6"/>
      <c r="E22" s="25"/>
      <c r="F22" s="26"/>
      <c r="G22" s="27"/>
      <c r="H22" s="6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="13" customFormat="true" ht="12.75" hidden="false" customHeight="false" outlineLevel="0" collapsed="false">
      <c r="A23" s="25"/>
      <c r="B23" s="25"/>
      <c r="C23" s="25"/>
      <c r="D23" s="6"/>
      <c r="E23" s="25"/>
      <c r="F23" s="26"/>
      <c r="G23" s="27"/>
      <c r="H23" s="6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="13" customFormat="true" ht="12.75" hidden="false" customHeight="false" outlineLevel="0" collapsed="false">
      <c r="A24" s="25"/>
      <c r="B24" s="25"/>
      <c r="C24" s="25"/>
      <c r="D24" s="6"/>
      <c r="E24" s="25"/>
      <c r="F24" s="26"/>
      <c r="G24" s="27"/>
      <c r="H24" s="6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="13" customFormat="true" ht="12.75" hidden="false" customHeight="false" outlineLevel="0" collapsed="false">
      <c r="A25" s="25"/>
      <c r="B25" s="25"/>
      <c r="C25" s="25"/>
      <c r="D25" s="6"/>
      <c r="E25" s="25"/>
      <c r="F25" s="26"/>
      <c r="G25" s="27"/>
      <c r="H25" s="6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="13" customFormat="true" ht="12.75" hidden="false" customHeight="false" outlineLevel="0" collapsed="false">
      <c r="A26" s="28" t="s">
        <v>33</v>
      </c>
      <c r="B26" s="28"/>
      <c r="C26" s="28"/>
      <c r="D26" s="28"/>
      <c r="E26" s="28"/>
      <c r="F26" s="28"/>
      <c r="G26" s="28"/>
      <c r="H26" s="28"/>
      <c r="I26" s="2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="13" customFormat="true" ht="12.75" hidden="false" customHeight="false" outlineLevel="0" collapsed="false">
      <c r="A27" s="28" t="s">
        <v>34</v>
      </c>
      <c r="B27" s="28"/>
      <c r="C27" s="28"/>
      <c r="D27" s="28"/>
      <c r="E27" s="28"/>
      <c r="F27" s="28"/>
      <c r="G27" s="28"/>
      <c r="H27" s="28"/>
      <c r="I27" s="2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="13" customFormat="true" ht="14.25" hidden="false" customHeight="true" outlineLevel="0" collapsed="false">
      <c r="A28" s="28" t="s">
        <v>35</v>
      </c>
      <c r="B28" s="28"/>
      <c r="C28" s="28"/>
      <c r="D28" s="28"/>
      <c r="E28" s="28"/>
      <c r="F28" s="28"/>
      <c r="G28" s="28"/>
      <c r="H28" s="28"/>
      <c r="I28" s="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="13" customFormat="true" ht="12.75" hidden="false" customHeight="false" outlineLevel="0" collapsed="false">
      <c r="A29" s="29"/>
      <c r="B29" s="29"/>
      <c r="C29" s="29"/>
      <c r="D29" s="30"/>
      <c r="E29" s="29"/>
      <c r="F29" s="31"/>
      <c r="G29" s="32"/>
      <c r="H29" s="29"/>
      <c r="I29" s="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="13" customFormat="true" ht="12.75" hidden="false" customHeight="false" outlineLevel="0" collapsed="false">
      <c r="A30" s="29"/>
      <c r="B30" s="29"/>
      <c r="C30" s="29"/>
      <c r="D30" s="30"/>
      <c r="E30" s="29"/>
      <c r="F30" s="31"/>
      <c r="G30" s="32"/>
      <c r="H30" s="29"/>
      <c r="I30" s="2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="13" customFormat="true" ht="12.75" hidden="false" customHeight="false" outlineLevel="0" collapsed="false">
      <c r="A31" s="29"/>
      <c r="B31" s="29"/>
      <c r="C31" s="29"/>
      <c r="D31" s="30"/>
      <c r="E31" s="29"/>
      <c r="F31" s="31"/>
      <c r="G31" s="32"/>
      <c r="H31" s="29"/>
      <c r="I31" s="2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="13" customFormat="true" ht="12.75" hidden="false" customHeight="false" outlineLevel="0" collapsed="false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="13" customFormat="true" ht="12.75" hidden="false" customHeight="false" outlineLevel="0" collapsed="false">
      <c r="A33" s="28" t="s">
        <v>37</v>
      </c>
      <c r="B33" s="28"/>
      <c r="C33" s="28"/>
      <c r="D33" s="28"/>
      <c r="E33" s="28"/>
      <c r="F33" s="28"/>
      <c r="G33" s="28"/>
      <c r="H33" s="28"/>
      <c r="I33" s="2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="13" customFormat="true" ht="12.75" hidden="false" customHeight="false" outlineLevel="0" collapsed="false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customFormat="false" ht="12.75" hidden="false" customHeight="false" outlineLevel="0" collapsed="false">
      <c r="A35" s="25"/>
      <c r="B35" s="25"/>
      <c r="C35" s="25"/>
      <c r="D35" s="6"/>
      <c r="E35" s="25"/>
      <c r="F35" s="26"/>
      <c r="G35" s="27"/>
      <c r="H35" s="6"/>
      <c r="I35" s="6"/>
    </row>
    <row r="36" customFormat="false" ht="12.75" hidden="false" customHeight="false" outlineLevel="0" collapsed="false">
      <c r="A36" s="25"/>
      <c r="B36" s="25"/>
      <c r="C36" s="25"/>
      <c r="D36" s="6"/>
      <c r="E36" s="25"/>
      <c r="F36" s="26"/>
      <c r="G36" s="27"/>
      <c r="H36" s="6"/>
      <c r="I36" s="6"/>
    </row>
    <row r="37" customFormat="false" ht="12.75" hidden="false" customHeight="false" outlineLevel="0" collapsed="false">
      <c r="A37" s="25"/>
      <c r="B37" s="25"/>
      <c r="C37" s="25"/>
      <c r="D37" s="6"/>
      <c r="E37" s="25"/>
      <c r="F37" s="26"/>
      <c r="G37" s="27"/>
      <c r="H37" s="6"/>
      <c r="I37" s="6"/>
    </row>
    <row r="38" customFormat="false" ht="12.75" hidden="false" customHeight="false" outlineLevel="0" collapsed="false">
      <c r="A38" s="25"/>
      <c r="B38" s="25"/>
      <c r="C38" s="25"/>
      <c r="D38" s="6"/>
      <c r="E38" s="25"/>
      <c r="F38" s="26"/>
      <c r="G38" s="27"/>
      <c r="H38" s="6"/>
      <c r="I38" s="6"/>
    </row>
    <row r="39" customFormat="false" ht="12.75" hidden="false" customHeight="false" outlineLevel="0" collapsed="false">
      <c r="A39" s="25"/>
      <c r="B39" s="25"/>
      <c r="C39" s="25"/>
      <c r="D39" s="6"/>
      <c r="E39" s="25"/>
      <c r="F39" s="26"/>
      <c r="G39" s="27"/>
      <c r="H39" s="6"/>
      <c r="I39" s="6"/>
    </row>
  </sheetData>
  <mergeCells count="21">
    <mergeCell ref="A1:I1"/>
    <mergeCell ref="A2:B6"/>
    <mergeCell ref="C2:I2"/>
    <mergeCell ref="C3:I3"/>
    <mergeCell ref="C4:G4"/>
    <mergeCell ref="C5:I5"/>
    <mergeCell ref="C6:G6"/>
    <mergeCell ref="H6:I6"/>
    <mergeCell ref="A7:I7"/>
    <mergeCell ref="B8:H8"/>
    <mergeCell ref="A12:I12"/>
    <mergeCell ref="B13:H13"/>
    <mergeCell ref="A18:I18"/>
    <mergeCell ref="A19:H19"/>
    <mergeCell ref="A21:I21"/>
    <mergeCell ref="A26:I26"/>
    <mergeCell ref="A27:I27"/>
    <mergeCell ref="A28:I28"/>
    <mergeCell ref="A32:I32"/>
    <mergeCell ref="A33:I33"/>
    <mergeCell ref="A34:I34"/>
  </mergeCells>
  <conditionalFormatting sqref="D9:D11 D14:D17">
    <cfRule type="expression" priority="2" aboveAverage="0" equalAverage="0" bottom="0" percent="0" rank="0" text="" dxfId="0">
      <formula>AND($B9&lt;&gt;"",$C9&lt;&gt;"",$C9&lt;&gt;0,D9="CÓDIGO REPETIDO")</formula>
    </cfRule>
  </conditionalFormatting>
  <printOptions headings="false" gridLines="false" gridLinesSet="true" horizontalCentered="false" verticalCentered="false"/>
  <pageMargins left="0.6" right="0.49375" top="0.138888888888889" bottom="0.138888888888889" header="0" footer="0"/>
  <pageSetup paperSize="77" scale="86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2" min="1" style="13" width="11.49"/>
    <col collapsed="false" customWidth="true" hidden="false" outlineLevel="0" max="3" min="3" style="13" width="27.84"/>
    <col collapsed="false" customWidth="true" hidden="false" outlineLevel="0" max="4" min="4" style="13" width="13.92"/>
    <col collapsed="false" customWidth="true" hidden="false" outlineLevel="0" max="5" min="5" style="13" width="16.22"/>
    <col collapsed="false" customWidth="true" hidden="false" outlineLevel="0" max="9" min="6" style="13" width="11.49"/>
    <col collapsed="false" customWidth="false" hidden="false" outlineLevel="0" max="16384" min="10" style="13" width="8.65"/>
  </cols>
  <sheetData>
    <row r="1" customFormat="false" ht="17.35" hidden="false" customHeight="false" outlineLevel="0" collapsed="false">
      <c r="A1" s="7"/>
      <c r="B1" s="7"/>
      <c r="C1" s="33" t="str">
        <f aca="false">Orçamento!C2</f>
        <v>PREFEITURA MUNICIPAL DE ITATIBA</v>
      </c>
      <c r="D1" s="33"/>
      <c r="E1" s="33"/>
    </row>
    <row r="2" customFormat="false" ht="12.75" hidden="false" customHeight="false" outlineLevel="0" collapsed="false">
      <c r="A2" s="7"/>
      <c r="B2" s="7"/>
      <c r="C2" s="7"/>
      <c r="D2" s="7"/>
      <c r="E2" s="7"/>
    </row>
    <row r="3" customFormat="false" ht="51.4" hidden="false" customHeight="true" outlineLevel="0" collapsed="false">
      <c r="A3" s="7"/>
      <c r="B3" s="7"/>
      <c r="C3" s="34" t="s">
        <v>38</v>
      </c>
      <c r="D3" s="34"/>
      <c r="E3" s="34"/>
    </row>
    <row r="4" customFormat="false" ht="12.75" hidden="false" customHeight="false" outlineLevel="0" collapsed="false">
      <c r="A4" s="7"/>
      <c r="B4" s="7"/>
      <c r="C4" s="7"/>
      <c r="D4" s="7"/>
      <c r="E4" s="7"/>
    </row>
    <row r="5" customFormat="false" ht="23.85" hidden="false" customHeight="true" outlineLevel="0" collapsed="false">
      <c r="A5" s="35" t="s">
        <v>39</v>
      </c>
      <c r="B5" s="35"/>
      <c r="C5" s="35"/>
      <c r="D5" s="35"/>
      <c r="E5" s="36" t="n">
        <v>0.5</v>
      </c>
    </row>
    <row r="6" customFormat="false" ht="12.75" hidden="false" customHeight="true" outlineLevel="0" collapsed="false">
      <c r="A6" s="35" t="s">
        <v>40</v>
      </c>
      <c r="B6" s="35"/>
      <c r="C6" s="35"/>
      <c r="D6" s="35"/>
      <c r="E6" s="36" t="n">
        <v>0.05</v>
      </c>
    </row>
    <row r="7" customFormat="false" ht="12.75" hidden="false" customHeight="false" outlineLevel="0" collapsed="false">
      <c r="E7" s="37"/>
    </row>
    <row r="8" customFormat="false" ht="13.8" hidden="false" customHeight="false" outlineLevel="0" collapsed="false">
      <c r="B8" s="38" t="s">
        <v>41</v>
      </c>
      <c r="C8" s="38"/>
      <c r="D8" s="39"/>
      <c r="E8" s="40"/>
    </row>
    <row r="9" customFormat="false" ht="12.75" hidden="false" customHeight="false" outlineLevel="0" collapsed="false">
      <c r="E9" s="37"/>
    </row>
    <row r="10" customFormat="false" ht="13.8" hidden="false" customHeight="false" outlineLevel="0" collapsed="false">
      <c r="A10" s="41"/>
      <c r="B10" s="42" t="s">
        <v>42</v>
      </c>
      <c r="C10" s="42" t="s">
        <v>43</v>
      </c>
      <c r="D10" s="43" t="s">
        <v>44</v>
      </c>
      <c r="E10" s="44" t="s">
        <v>45</v>
      </c>
    </row>
    <row r="11" customFormat="false" ht="28.35" hidden="false" customHeight="false" outlineLevel="0" collapsed="false">
      <c r="A11" s="41"/>
      <c r="B11" s="41"/>
      <c r="C11" s="41"/>
      <c r="D11" s="41"/>
      <c r="E11" s="45" t="s">
        <v>5</v>
      </c>
    </row>
    <row r="12" customFormat="false" ht="13.8" hidden="false" customHeight="false" outlineLevel="0" collapsed="false">
      <c r="A12" s="41"/>
      <c r="B12" s="46" t="s">
        <v>8</v>
      </c>
      <c r="C12" s="47" t="s">
        <v>46</v>
      </c>
      <c r="D12" s="48" t="s">
        <v>47</v>
      </c>
      <c r="E12" s="49" t="n">
        <v>0.049</v>
      </c>
    </row>
    <row r="13" customFormat="false" ht="13.8" hidden="false" customHeight="false" outlineLevel="0" collapsed="false">
      <c r="A13" s="41"/>
      <c r="B13" s="46" t="s">
        <v>13</v>
      </c>
      <c r="C13" s="47" t="s">
        <v>48</v>
      </c>
      <c r="D13" s="50" t="s">
        <v>49</v>
      </c>
      <c r="E13" s="49" t="n">
        <v>0.01</v>
      </c>
    </row>
    <row r="14" customFormat="false" ht="13.8" hidden="false" customHeight="false" outlineLevel="0" collapsed="false">
      <c r="A14" s="41"/>
      <c r="B14" s="46" t="s">
        <v>17</v>
      </c>
      <c r="C14" s="47" t="s">
        <v>50</v>
      </c>
      <c r="D14" s="50" t="s">
        <v>51</v>
      </c>
      <c r="E14" s="49" t="n">
        <v>0.0127</v>
      </c>
    </row>
    <row r="15" customFormat="false" ht="13.8" hidden="false" customHeight="false" outlineLevel="0" collapsed="false">
      <c r="A15" s="41"/>
      <c r="B15" s="46" t="s">
        <v>52</v>
      </c>
      <c r="C15" s="47" t="s">
        <v>53</v>
      </c>
      <c r="D15" s="50" t="s">
        <v>54</v>
      </c>
      <c r="E15" s="49" t="n">
        <v>0.0139</v>
      </c>
    </row>
    <row r="16" customFormat="false" ht="13.8" hidden="false" customHeight="false" outlineLevel="0" collapsed="false">
      <c r="A16" s="41"/>
      <c r="B16" s="46" t="s">
        <v>55</v>
      </c>
      <c r="C16" s="47" t="s">
        <v>56</v>
      </c>
      <c r="D16" s="50" t="s">
        <v>57</v>
      </c>
      <c r="E16" s="49" t="n">
        <v>0.073</v>
      </c>
    </row>
    <row r="17" customFormat="false" ht="28.35" hidden="false" customHeight="false" outlineLevel="0" collapsed="false">
      <c r="A17" s="41"/>
      <c r="B17" s="46" t="s">
        <v>58</v>
      </c>
      <c r="C17" s="51" t="s">
        <v>59</v>
      </c>
      <c r="D17" s="50" t="s">
        <v>60</v>
      </c>
      <c r="E17" s="49" t="n">
        <v>0.0365</v>
      </c>
    </row>
    <row r="18" customFormat="false" ht="13.8" hidden="false" customHeight="false" outlineLevel="0" collapsed="false">
      <c r="A18" s="41"/>
      <c r="B18" s="46" t="s">
        <v>61</v>
      </c>
      <c r="C18" s="47" t="s">
        <v>62</v>
      </c>
      <c r="D18" s="50" t="s">
        <v>63</v>
      </c>
      <c r="E18" s="49" t="n">
        <v>0.025</v>
      </c>
    </row>
    <row r="19" customFormat="false" ht="41.75" hidden="false" customHeight="false" outlineLevel="0" collapsed="false">
      <c r="A19" s="41"/>
      <c r="B19" s="46" t="s">
        <v>64</v>
      </c>
      <c r="C19" s="51" t="s">
        <v>65</v>
      </c>
      <c r="D19" s="52" t="s">
        <v>66</v>
      </c>
      <c r="E19" s="49" t="n">
        <v>0</v>
      </c>
    </row>
    <row r="20" customFormat="false" ht="13.8" hidden="false" customHeight="false" outlineLevel="0" collapsed="false">
      <c r="A20" s="41"/>
      <c r="B20" s="53" t="s">
        <v>67</v>
      </c>
      <c r="C20" s="54" t="s">
        <v>68</v>
      </c>
      <c r="D20" s="55"/>
      <c r="E20" s="56" t="n">
        <f aca="false">(((1+E12+E13+E14)*(1+E15)*(1+E16))/(1-E17-E18-E19))-1</f>
        <v>0.242320920607352</v>
      </c>
    </row>
    <row r="21" customFormat="false" ht="13.8" hidden="false" customHeight="false" outlineLevel="0" collapsed="false">
      <c r="A21" s="57"/>
      <c r="B21" s="57"/>
      <c r="C21" s="57"/>
      <c r="D21" s="57"/>
      <c r="E21" s="58"/>
    </row>
    <row r="22" customFormat="false" ht="13.8" hidden="false" customHeight="false" outlineLevel="0" collapsed="false">
      <c r="A22" s="57"/>
      <c r="B22" s="57"/>
      <c r="C22" s="57"/>
      <c r="D22" s="57"/>
      <c r="E22" s="58"/>
    </row>
    <row r="23" customFormat="false" ht="13.8" hidden="false" customHeight="false" outlineLevel="0" collapsed="false">
      <c r="A23" s="59" t="s">
        <v>69</v>
      </c>
      <c r="B23" s="59"/>
      <c r="C23" s="59"/>
      <c r="D23" s="59"/>
      <c r="E23" s="59"/>
    </row>
    <row r="24" customFormat="false" ht="12.75" hidden="false" customHeight="false" outlineLevel="0" collapsed="false">
      <c r="E24" s="37"/>
    </row>
    <row r="25" customFormat="false" ht="15" hidden="false" customHeight="false" outlineLevel="0" collapsed="false">
      <c r="A25" s="60" t="e">
        <f aca="false">[1]Orçamento!A31</f>
        <v>#N/A</v>
      </c>
      <c r="B25" s="60"/>
      <c r="C25" s="60"/>
      <c r="D25" s="60"/>
      <c r="E25" s="60"/>
      <c r="F25" s="61"/>
    </row>
    <row r="26" customFormat="false" ht="12.75" hidden="false" customHeight="false" outlineLevel="0" collapsed="false">
      <c r="B26" s="25"/>
      <c r="C26" s="62"/>
      <c r="D26" s="63"/>
      <c r="E26" s="64"/>
      <c r="F26" s="64"/>
    </row>
    <row r="27" customFormat="false" ht="12.75" hidden="false" customHeight="false" outlineLevel="0" collapsed="false">
      <c r="B27" s="25"/>
      <c r="C27" s="62"/>
      <c r="D27" s="63"/>
      <c r="E27" s="64"/>
      <c r="F27" s="64"/>
    </row>
    <row r="28" customFormat="false" ht="12.75" hidden="false" customHeight="false" outlineLevel="0" collapsed="false">
      <c r="A28" s="28" t="s">
        <v>33</v>
      </c>
      <c r="B28" s="28"/>
      <c r="C28" s="28"/>
      <c r="D28" s="28"/>
      <c r="E28" s="28"/>
      <c r="F28" s="26"/>
      <c r="G28" s="27"/>
      <c r="H28" s="6"/>
      <c r="I28" s="6"/>
    </row>
    <row r="29" customFormat="false" ht="12.75" hidden="false" customHeight="false" outlineLevel="0" collapsed="false">
      <c r="A29" s="28" t="s">
        <v>34</v>
      </c>
      <c r="B29" s="28"/>
      <c r="C29" s="28"/>
      <c r="D29" s="28"/>
      <c r="E29" s="28"/>
      <c r="F29" s="26"/>
      <c r="G29" s="27"/>
      <c r="H29" s="6"/>
      <c r="I29" s="6"/>
    </row>
    <row r="30" customFormat="false" ht="12.75" hidden="false" customHeight="false" outlineLevel="0" collapsed="false">
      <c r="A30" s="28" t="s">
        <v>35</v>
      </c>
      <c r="B30" s="28"/>
      <c r="C30" s="28"/>
      <c r="D30" s="28"/>
      <c r="E30" s="28"/>
      <c r="F30" s="26"/>
      <c r="G30" s="27"/>
      <c r="H30" s="6"/>
      <c r="I30" s="6"/>
    </row>
    <row r="31" customFormat="false" ht="12.75" hidden="false" customHeight="false" outlineLevel="0" collapsed="false">
      <c r="A31" s="25"/>
      <c r="B31" s="25"/>
      <c r="C31" s="25"/>
      <c r="D31" s="6"/>
      <c r="E31" s="25"/>
      <c r="F31" s="26"/>
      <c r="G31" s="27"/>
      <c r="H31" s="6"/>
      <c r="I31" s="6"/>
    </row>
    <row r="32" customFormat="false" ht="12.75" hidden="false" customHeight="false" outlineLevel="0" collapsed="false">
      <c r="A32" s="25"/>
      <c r="B32" s="25"/>
      <c r="C32" s="25"/>
      <c r="D32" s="6"/>
      <c r="E32" s="25"/>
      <c r="F32" s="26"/>
      <c r="G32" s="27"/>
      <c r="H32" s="6"/>
      <c r="I32" s="6"/>
    </row>
    <row r="33" customFormat="false" ht="12.75" hidden="false" customHeight="false" outlineLevel="0" collapsed="false">
      <c r="A33" s="25"/>
      <c r="B33" s="25"/>
      <c r="C33" s="25"/>
      <c r="D33" s="6"/>
      <c r="E33" s="25"/>
      <c r="F33" s="26"/>
      <c r="G33" s="27"/>
      <c r="H33" s="6"/>
      <c r="I33" s="6"/>
    </row>
    <row r="34" customFormat="false" ht="12.75" hidden="false" customHeight="false" outlineLevel="0" collapsed="false">
      <c r="A34" s="28" t="s">
        <v>36</v>
      </c>
      <c r="B34" s="28"/>
      <c r="C34" s="28"/>
      <c r="D34" s="28"/>
      <c r="E34" s="28"/>
      <c r="F34" s="26"/>
      <c r="G34" s="27"/>
      <c r="H34" s="6"/>
      <c r="I34" s="6"/>
    </row>
    <row r="35" customFormat="false" ht="12.75" hidden="false" customHeight="false" outlineLevel="0" collapsed="false">
      <c r="A35" s="28" t="s">
        <v>70</v>
      </c>
      <c r="B35" s="28"/>
      <c r="C35" s="28"/>
      <c r="D35" s="28"/>
      <c r="E35" s="28"/>
    </row>
  </sheetData>
  <mergeCells count="18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3:E23"/>
    <mergeCell ref="A25:E25"/>
    <mergeCell ref="A28:E28"/>
    <mergeCell ref="A29:E29"/>
    <mergeCell ref="A30:E30"/>
    <mergeCell ref="A34:E34"/>
    <mergeCell ref="A35:E35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86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3" width="11.49"/>
    <col collapsed="false" customWidth="true" hidden="false" outlineLevel="0" max="2" min="2" style="13" width="32.3"/>
    <col collapsed="false" customWidth="true" hidden="false" outlineLevel="0" max="3" min="3" style="13" width="15.95"/>
    <col collapsed="false" customWidth="true" hidden="false" outlineLevel="0" max="4" min="4" style="13" width="31.08"/>
    <col collapsed="false" customWidth="true" hidden="false" outlineLevel="0" max="5" min="5" style="13" width="30.27"/>
    <col collapsed="false" customWidth="true" hidden="false" outlineLevel="0" max="6" min="6" style="13" width="30.95"/>
    <col collapsed="false" customWidth="true" hidden="false" outlineLevel="0" max="8" min="7" style="13" width="11.49"/>
    <col collapsed="false" customWidth="false" hidden="false" outlineLevel="0" max="16384" min="9" style="13" width="8.65"/>
  </cols>
  <sheetData>
    <row r="1" customFormat="false" ht="12.75" hidden="false" customHeight="false" outlineLevel="0" collapsed="false">
      <c r="A1" s="7"/>
      <c r="B1" s="7"/>
      <c r="C1" s="65" t="s">
        <v>71</v>
      </c>
      <c r="D1" s="65"/>
      <c r="E1" s="65"/>
      <c r="F1" s="65"/>
    </row>
    <row r="2" customFormat="false" ht="12.75" hidden="false" customHeight="false" outlineLevel="0" collapsed="false">
      <c r="A2" s="7"/>
      <c r="B2" s="7"/>
      <c r="C2" s="65"/>
      <c r="D2" s="65"/>
      <c r="E2" s="65"/>
      <c r="F2" s="65"/>
    </row>
    <row r="3" customFormat="false" ht="48.95" hidden="false" customHeight="true" outlineLevel="0" collapsed="false">
      <c r="A3" s="7"/>
      <c r="B3" s="7"/>
      <c r="C3" s="34" t="s">
        <v>72</v>
      </c>
      <c r="D3" s="34"/>
      <c r="E3" s="34"/>
      <c r="F3" s="34"/>
    </row>
    <row r="4" customFormat="false" ht="12.75" hidden="false" customHeight="false" outlineLevel="0" collapsed="false">
      <c r="A4" s="7"/>
      <c r="B4" s="7"/>
      <c r="C4" s="7"/>
      <c r="D4" s="7"/>
      <c r="E4" s="7"/>
      <c r="F4" s="7"/>
    </row>
    <row r="5" customFormat="false" ht="12.75" hidden="false" customHeight="false" outlineLevel="0" collapsed="false">
      <c r="A5" s="66" t="s">
        <v>73</v>
      </c>
      <c r="B5" s="66" t="s">
        <v>74</v>
      </c>
      <c r="C5" s="67" t="s">
        <v>75</v>
      </c>
      <c r="D5" s="67" t="s">
        <v>76</v>
      </c>
      <c r="E5" s="67" t="s">
        <v>77</v>
      </c>
      <c r="F5" s="67" t="s">
        <v>78</v>
      </c>
    </row>
    <row r="6" customFormat="false" ht="12.75" hidden="false" customHeight="false" outlineLevel="0" collapsed="false">
      <c r="A6" s="66"/>
      <c r="B6" s="66"/>
      <c r="C6" s="67" t="s">
        <v>79</v>
      </c>
      <c r="D6" s="67" t="s">
        <v>80</v>
      </c>
      <c r="E6" s="67" t="s">
        <v>80</v>
      </c>
      <c r="F6" s="67" t="s">
        <v>80</v>
      </c>
    </row>
    <row r="7" customFormat="false" ht="12.75" hidden="false" customHeight="false" outlineLevel="0" collapsed="false">
      <c r="A7" s="68" t="str">
        <f aca="false">Orçamento!A8</f>
        <v>1.0</v>
      </c>
      <c r="B7" s="69" t="str">
        <f aca="false">Orçamento!B8</f>
        <v>Jardim Botânico</v>
      </c>
      <c r="C7" s="70" t="n">
        <f aca="false">C9/$C$14</f>
        <v>0.202860777876657</v>
      </c>
      <c r="D7" s="70" t="n">
        <v>1</v>
      </c>
      <c r="E7" s="70"/>
      <c r="F7" s="70"/>
    </row>
    <row r="8" customFormat="false" ht="8.85" hidden="false" customHeight="true" outlineLevel="0" collapsed="false">
      <c r="A8" s="68"/>
      <c r="B8" s="68"/>
      <c r="C8" s="71"/>
      <c r="D8" s="72"/>
      <c r="E8" s="70"/>
      <c r="F8" s="70"/>
    </row>
    <row r="9" customFormat="false" ht="12.75" hidden="false" customHeight="false" outlineLevel="0" collapsed="false">
      <c r="A9" s="68"/>
      <c r="B9" s="68"/>
      <c r="C9" s="71" t="n">
        <f aca="false">Orçamento!I8</f>
        <v>173355.66338175</v>
      </c>
      <c r="D9" s="73" t="n">
        <f aca="false">D7*$C9</f>
        <v>173355.66338175</v>
      </c>
      <c r="E9" s="71"/>
      <c r="F9" s="71"/>
    </row>
    <row r="10" customFormat="false" ht="12.75" hidden="false" customHeight="false" outlineLevel="0" collapsed="false">
      <c r="A10" s="68" t="str">
        <f aca="false">Orçamento!A13</f>
        <v>2.0</v>
      </c>
      <c r="B10" s="69" t="str">
        <f aca="false">Orçamento!B13</f>
        <v>Estação Ecológica (ESEC)</v>
      </c>
      <c r="C10" s="70" t="n">
        <f aca="false">C12/$C$14</f>
        <v>0.797139222123343</v>
      </c>
      <c r="D10" s="70"/>
      <c r="E10" s="70" t="n">
        <v>0.5</v>
      </c>
      <c r="F10" s="70" t="n">
        <v>0.5</v>
      </c>
    </row>
    <row r="11" customFormat="false" ht="9.4" hidden="false" customHeight="true" outlineLevel="0" collapsed="false">
      <c r="A11" s="68"/>
      <c r="B11" s="68"/>
      <c r="C11" s="71"/>
      <c r="D11" s="70"/>
      <c r="E11" s="72"/>
      <c r="F11" s="72"/>
    </row>
    <row r="12" customFormat="false" ht="12.75" hidden="false" customHeight="false" outlineLevel="0" collapsed="false">
      <c r="A12" s="68"/>
      <c r="B12" s="68"/>
      <c r="C12" s="71" t="n">
        <f aca="false">Orçamento!I13</f>
        <v>681199.19535567</v>
      </c>
      <c r="D12" s="71"/>
      <c r="E12" s="73" t="n">
        <f aca="false">E10*$C12</f>
        <v>340599.597677835</v>
      </c>
      <c r="F12" s="73" t="n">
        <f aca="false">F10*$C12</f>
        <v>340599.597677835</v>
      </c>
    </row>
    <row r="13" customFormat="false" ht="12.75" hidden="false" customHeight="false" outlineLevel="0" collapsed="false">
      <c r="A13" s="7"/>
      <c r="B13" s="7"/>
      <c r="C13" s="7"/>
      <c r="D13" s="7"/>
      <c r="E13" s="7"/>
      <c r="F13" s="7"/>
    </row>
    <row r="14" customFormat="false" ht="12.75" hidden="false" customHeight="false" outlineLevel="0" collapsed="false">
      <c r="A14" s="67" t="s">
        <v>81</v>
      </c>
      <c r="B14" s="67"/>
      <c r="C14" s="67" t="n">
        <f aca="false">C12+C9</f>
        <v>854554.85873742</v>
      </c>
      <c r="D14" s="74"/>
      <c r="E14" s="74"/>
      <c r="F14" s="74"/>
    </row>
    <row r="15" customFormat="false" ht="12.75" hidden="false" customHeight="true" outlineLevel="0" collapsed="false">
      <c r="A15" s="75" t="s">
        <v>82</v>
      </c>
      <c r="B15" s="75"/>
      <c r="C15" s="76" t="s">
        <v>83</v>
      </c>
      <c r="D15" s="77" t="n">
        <f aca="false">D12+D9</f>
        <v>173355.66338175</v>
      </c>
      <c r="E15" s="77" t="n">
        <f aca="false">E12+E9</f>
        <v>340599.597677835</v>
      </c>
      <c r="F15" s="77" t="n">
        <f aca="false">F12+F9</f>
        <v>340599.597677835</v>
      </c>
    </row>
    <row r="16" customFormat="false" ht="12.75" hidden="false" customHeight="false" outlineLevel="0" collapsed="false">
      <c r="A16" s="75"/>
      <c r="B16" s="75"/>
      <c r="C16" s="76" t="s">
        <v>84</v>
      </c>
      <c r="D16" s="77" t="n">
        <f aca="false">D15</f>
        <v>173355.66338175</v>
      </c>
      <c r="E16" s="77" t="n">
        <f aca="false">E15+D16</f>
        <v>513955.261059585</v>
      </c>
      <c r="F16" s="77" t="n">
        <f aca="false">F15+E16</f>
        <v>854554.85873742</v>
      </c>
    </row>
    <row r="17" customFormat="false" ht="12.75" hidden="false" customHeight="false" outlineLevel="0" collapsed="false">
      <c r="A17" s="66" t="s">
        <v>85</v>
      </c>
      <c r="B17" s="66"/>
      <c r="C17" s="76" t="s">
        <v>83</v>
      </c>
      <c r="D17" s="70" t="n">
        <f aca="false">D15/$C$14</f>
        <v>0.202860777876657</v>
      </c>
      <c r="E17" s="70" t="n">
        <f aca="false">E15/$C$14</f>
        <v>0.398569611061671</v>
      </c>
      <c r="F17" s="70" t="n">
        <f aca="false">F15/$C$14</f>
        <v>0.398569611061671</v>
      </c>
    </row>
    <row r="18" customFormat="false" ht="12.75" hidden="false" customHeight="false" outlineLevel="0" collapsed="false">
      <c r="A18" s="66"/>
      <c r="B18" s="66"/>
      <c r="C18" s="76" t="s">
        <v>84</v>
      </c>
      <c r="D18" s="74" t="n">
        <f aca="false">D17</f>
        <v>0.202860777876657</v>
      </c>
      <c r="E18" s="74" t="n">
        <f aca="false">E17+D18</f>
        <v>0.601430388938329</v>
      </c>
      <c r="F18" s="74" t="n">
        <f aca="false">F17+E18</f>
        <v>1</v>
      </c>
    </row>
    <row r="20" customFormat="false" ht="15" hidden="false" customHeight="false" outlineLevel="0" collapsed="false">
      <c r="A20" s="25" t="s">
        <v>32</v>
      </c>
      <c r="B20" s="25"/>
      <c r="C20" s="25"/>
      <c r="D20" s="25"/>
      <c r="E20" s="25"/>
      <c r="F20" s="25"/>
      <c r="G20" s="61"/>
      <c r="H20" s="6"/>
    </row>
    <row r="21" customFormat="false" ht="12.75" hidden="false" customHeight="false" outlineLevel="0" collapsed="false">
      <c r="A21" s="25"/>
      <c r="B21" s="25"/>
      <c r="C21" s="25"/>
      <c r="D21" s="6"/>
      <c r="E21" s="25"/>
      <c r="F21" s="26"/>
      <c r="G21" s="6"/>
      <c r="H21" s="6"/>
    </row>
    <row r="22" customFormat="false" ht="12.75" hidden="false" customHeight="false" outlineLevel="0" collapsed="false">
      <c r="A22" s="25"/>
      <c r="B22" s="25"/>
      <c r="C22" s="25"/>
      <c r="D22" s="6"/>
      <c r="E22" s="25"/>
      <c r="F22" s="26"/>
      <c r="G22" s="6"/>
      <c r="H22" s="6"/>
    </row>
    <row r="23" customFormat="false" ht="12.75" hidden="false" customHeight="false" outlineLevel="0" collapsed="false">
      <c r="A23" s="25"/>
      <c r="B23" s="25"/>
      <c r="C23" s="25"/>
      <c r="D23" s="6"/>
      <c r="E23" s="25"/>
      <c r="F23" s="26"/>
      <c r="G23" s="6"/>
      <c r="H23" s="6"/>
    </row>
    <row r="24" customFormat="false" ht="12.75" hidden="false" customHeight="false" outlineLevel="0" collapsed="false">
      <c r="A24" s="25"/>
      <c r="B24" s="25"/>
      <c r="C24" s="25"/>
      <c r="D24" s="6"/>
      <c r="E24" s="25"/>
      <c r="F24" s="26"/>
      <c r="G24" s="6"/>
      <c r="H24" s="6"/>
    </row>
    <row r="25" customFormat="false" ht="12.75" hidden="false" customHeight="false" outlineLevel="0" collapsed="false">
      <c r="A25" s="28" t="s">
        <v>33</v>
      </c>
      <c r="B25" s="28"/>
      <c r="C25" s="28"/>
      <c r="D25" s="28"/>
      <c r="E25" s="28"/>
      <c r="F25" s="28"/>
      <c r="G25" s="29"/>
      <c r="H25" s="29"/>
    </row>
    <row r="26" customFormat="false" ht="12.75" hidden="false" customHeight="false" outlineLevel="0" collapsed="false">
      <c r="A26" s="28" t="s">
        <v>34</v>
      </c>
      <c r="B26" s="28"/>
      <c r="C26" s="28"/>
      <c r="D26" s="28"/>
      <c r="E26" s="28"/>
      <c r="F26" s="28"/>
      <c r="G26" s="29"/>
      <c r="H26" s="29"/>
    </row>
    <row r="27" customFormat="false" ht="12.75" hidden="false" customHeight="false" outlineLevel="0" collapsed="false">
      <c r="A27" s="28" t="s">
        <v>35</v>
      </c>
      <c r="B27" s="28"/>
      <c r="C27" s="28"/>
      <c r="D27" s="28"/>
      <c r="E27" s="28"/>
      <c r="F27" s="28"/>
      <c r="G27" s="29"/>
      <c r="H27" s="29"/>
    </row>
    <row r="28" customFormat="false" ht="12.75" hidden="false" customHeight="false" outlineLevel="0" collapsed="false">
      <c r="A28" s="29"/>
      <c r="B28" s="29"/>
      <c r="C28" s="29"/>
      <c r="D28" s="30"/>
      <c r="E28" s="29"/>
      <c r="F28" s="31"/>
      <c r="G28" s="29"/>
      <c r="H28" s="29"/>
    </row>
    <row r="29" customFormat="false" ht="12.75" hidden="false" customHeight="false" outlineLevel="0" collapsed="false">
      <c r="A29" s="29"/>
      <c r="B29" s="29"/>
      <c r="C29" s="29"/>
      <c r="D29" s="30"/>
      <c r="E29" s="29"/>
      <c r="F29" s="31"/>
      <c r="G29" s="29"/>
      <c r="H29" s="29"/>
    </row>
    <row r="30" customFormat="false" ht="12.75" hidden="false" customHeight="false" outlineLevel="0" collapsed="false">
      <c r="A30" s="29"/>
      <c r="B30" s="29"/>
      <c r="C30" s="29"/>
      <c r="D30" s="30"/>
      <c r="E30" s="29"/>
      <c r="F30" s="31"/>
      <c r="G30" s="29"/>
      <c r="H30" s="29"/>
    </row>
    <row r="31" customFormat="false" ht="12.75" hidden="false" customHeight="false" outlineLevel="0" collapsed="false">
      <c r="A31" s="28" t="s">
        <v>36</v>
      </c>
      <c r="B31" s="28"/>
      <c r="C31" s="28"/>
      <c r="D31" s="28"/>
      <c r="E31" s="28"/>
      <c r="F31" s="28"/>
      <c r="G31" s="29"/>
      <c r="H31" s="29"/>
    </row>
    <row r="32" customFormat="false" ht="12.75" hidden="false" customHeight="false" outlineLevel="0" collapsed="false">
      <c r="A32" s="28" t="s">
        <v>37</v>
      </c>
      <c r="B32" s="28"/>
      <c r="C32" s="28"/>
      <c r="D32" s="28"/>
      <c r="E32" s="28"/>
      <c r="F32" s="28"/>
      <c r="G32" s="29"/>
      <c r="H32" s="29"/>
    </row>
  </sheetData>
  <mergeCells count="20">
    <mergeCell ref="A1:B3"/>
    <mergeCell ref="C1:F2"/>
    <mergeCell ref="C3:F3"/>
    <mergeCell ref="A4:F4"/>
    <mergeCell ref="A5:A6"/>
    <mergeCell ref="B5:B6"/>
    <mergeCell ref="A7:A9"/>
    <mergeCell ref="B7:B9"/>
    <mergeCell ref="A10:A12"/>
    <mergeCell ref="B10:B12"/>
    <mergeCell ref="A13:F13"/>
    <mergeCell ref="A14:B14"/>
    <mergeCell ref="A15:B16"/>
    <mergeCell ref="A17:B18"/>
    <mergeCell ref="A20:F20"/>
    <mergeCell ref="A25:F25"/>
    <mergeCell ref="A26:F26"/>
    <mergeCell ref="A27:F27"/>
    <mergeCell ref="A31:F31"/>
    <mergeCell ref="A32:F32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86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4.65" zeroHeight="false" outlineLevelRow="0" outlineLevelCol="0"/>
  <cols>
    <col collapsed="false" customWidth="true" hidden="false" outlineLevel="0" max="1" min="1" style="13" width="14.33"/>
    <col collapsed="false" customWidth="true" hidden="false" outlineLevel="0" max="2" min="2" style="13" width="16.08"/>
    <col collapsed="false" customWidth="true" hidden="false" outlineLevel="0" max="3" min="3" style="13" width="3.24"/>
    <col collapsed="false" customWidth="true" hidden="false" outlineLevel="0" max="4" min="4" style="13" width="12.7"/>
    <col collapsed="false" customWidth="true" hidden="false" outlineLevel="0" max="5" min="5" style="13" width="16.22"/>
    <col collapsed="false" customWidth="true" hidden="false" outlineLevel="0" max="6" min="6" style="13" width="30.95"/>
    <col collapsed="false" customWidth="true" hidden="false" outlineLevel="0" max="9" min="7" style="13" width="11.49"/>
    <col collapsed="false" customWidth="false" hidden="false" outlineLevel="0" max="16384" min="10" style="13" width="8.65"/>
  </cols>
  <sheetData>
    <row r="1" customFormat="false" ht="12.75" hidden="false" customHeight="true" outlineLevel="0" collapsed="false">
      <c r="A1" s="78"/>
      <c r="B1" s="78"/>
      <c r="C1" s="79" t="s">
        <v>0</v>
      </c>
      <c r="D1" s="79"/>
      <c r="E1" s="79"/>
      <c r="F1" s="79"/>
    </row>
    <row r="2" customFormat="false" ht="12.75" hidden="false" customHeight="true" outlineLevel="0" collapsed="false">
      <c r="A2" s="78"/>
      <c r="B2" s="78"/>
      <c r="C2" s="80" t="s">
        <v>1</v>
      </c>
      <c r="D2" s="80"/>
      <c r="E2" s="80"/>
      <c r="F2" s="80"/>
    </row>
    <row r="3" customFormat="false" ht="12.75" hidden="false" customHeight="true" outlineLevel="0" collapsed="false">
      <c r="A3" s="78"/>
      <c r="B3" s="78"/>
      <c r="C3" s="81" t="s">
        <v>86</v>
      </c>
      <c r="D3" s="81"/>
      <c r="E3" s="81"/>
      <c r="F3" s="81"/>
    </row>
    <row r="4" customFormat="false" ht="20.45" hidden="false" customHeight="true" outlineLevel="0" collapsed="false">
      <c r="A4" s="78"/>
      <c r="B4" s="78"/>
      <c r="C4" s="81"/>
      <c r="D4" s="81"/>
      <c r="E4" s="81"/>
      <c r="F4" s="81"/>
    </row>
    <row r="5" customFormat="false" ht="12.75" hidden="false" customHeight="true" outlineLevel="0" collapsed="false">
      <c r="A5" s="78"/>
      <c r="B5" s="78"/>
      <c r="C5" s="82" t="s">
        <v>4</v>
      </c>
      <c r="D5" s="82"/>
      <c r="E5" s="82"/>
      <c r="F5" s="82"/>
    </row>
    <row r="6" customFormat="false" ht="12.75" hidden="false" customHeight="false" outlineLevel="0" collapsed="false">
      <c r="A6" s="83"/>
      <c r="B6" s="83"/>
      <c r="C6" s="84"/>
      <c r="D6" s="84"/>
      <c r="E6" s="84"/>
      <c r="F6" s="84"/>
    </row>
    <row r="7" customFormat="false" ht="13.8" hidden="false" customHeight="false" outlineLevel="0" collapsed="false">
      <c r="A7" s="85" t="s">
        <v>87</v>
      </c>
      <c r="B7" s="85"/>
      <c r="C7" s="85"/>
      <c r="D7" s="85"/>
      <c r="E7" s="85"/>
      <c r="F7" s="85"/>
    </row>
    <row r="8" customFormat="false" ht="12.75" hidden="false" customHeight="false" outlineLevel="0" collapsed="false">
      <c r="A8" s="86"/>
      <c r="B8" s="86"/>
      <c r="C8" s="86"/>
      <c r="D8" s="86"/>
      <c r="E8" s="86"/>
      <c r="F8" s="86"/>
    </row>
    <row r="9" customFormat="false" ht="13.8" hidden="false" customHeight="false" outlineLevel="0" collapsed="false">
      <c r="A9" s="87" t="s">
        <v>73</v>
      </c>
      <c r="B9" s="87"/>
      <c r="C9" s="87"/>
      <c r="D9" s="87" t="s">
        <v>88</v>
      </c>
      <c r="E9" s="87" t="s">
        <v>89</v>
      </c>
      <c r="F9" s="87" t="s">
        <v>90</v>
      </c>
    </row>
    <row r="10" customFormat="false" ht="17.9" hidden="false" customHeight="true" outlineLevel="0" collapsed="false">
      <c r="A10" s="88" t="s">
        <v>91</v>
      </c>
      <c r="B10" s="88"/>
      <c r="C10" s="88"/>
      <c r="D10" s="89" t="s">
        <v>92</v>
      </c>
      <c r="E10" s="90" t="n">
        <f aca="false">Orçamento!F11+Orçamento!F17</f>
        <v>1042055.22</v>
      </c>
      <c r="F10" s="90" t="n">
        <f aca="false">0.5*E10</f>
        <v>521027.61</v>
      </c>
    </row>
    <row r="11" customFormat="false" ht="12.75" hidden="false" customHeight="false" outlineLevel="0" collapsed="false"/>
    <row r="12" customFormat="false" ht="12.75" hidden="false" customHeight="false" outlineLevel="0" collapsed="false">
      <c r="A12" s="25" t="s">
        <v>32</v>
      </c>
      <c r="B12" s="25"/>
      <c r="C12" s="25"/>
      <c r="D12" s="25"/>
      <c r="E12" s="25"/>
      <c r="F12" s="25"/>
      <c r="G12" s="25"/>
    </row>
    <row r="13" customFormat="false" ht="12.75" hidden="false" customHeight="false" outlineLevel="0" collapsed="false">
      <c r="A13" s="25"/>
      <c r="B13" s="25"/>
      <c r="C13" s="25"/>
      <c r="D13" s="6"/>
      <c r="E13" s="25"/>
      <c r="F13" s="26"/>
      <c r="G13" s="26"/>
    </row>
    <row r="14" customFormat="false" ht="12.75" hidden="false" customHeight="false" outlineLevel="0" collapsed="false">
      <c r="A14" s="25"/>
      <c r="B14" s="25"/>
      <c r="C14" s="25"/>
      <c r="D14" s="6"/>
      <c r="E14" s="25"/>
      <c r="F14" s="26"/>
      <c r="G14" s="26"/>
    </row>
    <row r="15" customFormat="false" ht="12.75" hidden="false" customHeight="false" outlineLevel="0" collapsed="false">
      <c r="A15" s="25"/>
      <c r="B15" s="25"/>
      <c r="C15" s="25"/>
      <c r="D15" s="6"/>
      <c r="E15" s="25"/>
      <c r="F15" s="26"/>
      <c r="G15" s="26"/>
      <c r="H15" s="6"/>
      <c r="I15" s="6"/>
    </row>
    <row r="16" customFormat="false" ht="12.75" hidden="false" customHeight="false" outlineLevel="0" collapsed="false">
      <c r="A16" s="25"/>
      <c r="B16" s="25"/>
      <c r="C16" s="25"/>
      <c r="D16" s="6"/>
      <c r="E16" s="25"/>
      <c r="F16" s="26"/>
      <c r="G16" s="26"/>
      <c r="H16" s="6"/>
      <c r="I16" s="6"/>
    </row>
    <row r="17" customFormat="false" ht="12.75" hidden="false" customHeight="false" outlineLevel="0" collapsed="false">
      <c r="A17" s="28" t="s">
        <v>33</v>
      </c>
      <c r="B17" s="28"/>
      <c r="C17" s="28"/>
      <c r="D17" s="28"/>
      <c r="E17" s="28"/>
      <c r="F17" s="28"/>
      <c r="G17" s="29"/>
      <c r="H17" s="6"/>
      <c r="I17" s="6"/>
    </row>
    <row r="18" customFormat="false" ht="12.75" hidden="false" customHeight="false" outlineLevel="0" collapsed="false">
      <c r="A18" s="28" t="s">
        <v>34</v>
      </c>
      <c r="B18" s="28"/>
      <c r="C18" s="28"/>
      <c r="D18" s="28"/>
      <c r="E18" s="28"/>
      <c r="F18" s="28"/>
      <c r="G18" s="29"/>
      <c r="H18" s="6"/>
      <c r="I18" s="6"/>
    </row>
    <row r="19" customFormat="false" ht="12.75" hidden="false" customHeight="false" outlineLevel="0" collapsed="false">
      <c r="A19" s="28" t="s">
        <v>35</v>
      </c>
      <c r="B19" s="28"/>
      <c r="C19" s="28"/>
      <c r="D19" s="28"/>
      <c r="E19" s="28"/>
      <c r="F19" s="28"/>
      <c r="G19" s="29"/>
      <c r="H19" s="6"/>
      <c r="I19" s="6"/>
    </row>
    <row r="20" customFormat="false" ht="12.75" hidden="false" customHeight="false" outlineLevel="0" collapsed="false">
      <c r="A20" s="29"/>
      <c r="B20" s="29"/>
      <c r="C20" s="29"/>
      <c r="D20" s="30"/>
      <c r="E20" s="29"/>
      <c r="F20" s="31"/>
      <c r="G20" s="31"/>
      <c r="H20" s="6"/>
      <c r="I20" s="6"/>
    </row>
    <row r="21" customFormat="false" ht="12.75" hidden="false" customHeight="false" outlineLevel="0" collapsed="false">
      <c r="A21" s="29"/>
      <c r="B21" s="29"/>
      <c r="C21" s="29"/>
      <c r="D21" s="30"/>
      <c r="E21" s="29"/>
      <c r="F21" s="31"/>
      <c r="G21" s="31"/>
      <c r="H21" s="6"/>
      <c r="I21" s="6"/>
    </row>
    <row r="22" customFormat="false" ht="12.75" hidden="false" customHeight="false" outlineLevel="0" collapsed="false">
      <c r="A22" s="29"/>
      <c r="B22" s="29"/>
      <c r="C22" s="29"/>
      <c r="D22" s="30"/>
      <c r="E22" s="29"/>
      <c r="F22" s="31"/>
      <c r="G22" s="31"/>
    </row>
    <row r="23" customFormat="false" ht="12.75" hidden="false" customHeight="false" outlineLevel="0" collapsed="false">
      <c r="A23" s="28" t="s">
        <v>36</v>
      </c>
      <c r="B23" s="28"/>
      <c r="C23" s="28"/>
      <c r="D23" s="28"/>
      <c r="E23" s="28"/>
      <c r="F23" s="28"/>
      <c r="G23" s="29"/>
    </row>
    <row r="24" customFormat="false" ht="12.75" hidden="false" customHeight="false" outlineLevel="0" collapsed="false">
      <c r="A24" s="28" t="s">
        <v>37</v>
      </c>
      <c r="B24" s="28"/>
      <c r="C24" s="28"/>
      <c r="D24" s="28"/>
      <c r="E24" s="28"/>
      <c r="F24" s="28"/>
      <c r="G24" s="29"/>
    </row>
  </sheetData>
  <mergeCells count="15">
    <mergeCell ref="A1:B5"/>
    <mergeCell ref="C1:F1"/>
    <mergeCell ref="C2:F2"/>
    <mergeCell ref="C3:F4"/>
    <mergeCell ref="C5:F5"/>
    <mergeCell ref="A7:F7"/>
    <mergeCell ref="A8:F8"/>
    <mergeCell ref="A9:C9"/>
    <mergeCell ref="A10:C10"/>
    <mergeCell ref="A12:G12"/>
    <mergeCell ref="A17:F17"/>
    <mergeCell ref="A18:F18"/>
    <mergeCell ref="A19:F19"/>
    <mergeCell ref="A23:F23"/>
    <mergeCell ref="A24:F24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86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339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2025-08-01T10:43:04Z</dcterms:created>
  <dc:creator/>
  <dc:description/>
  <dc:language>pt-BR</dc:language>
  <cp:lastModifiedBy>Adriana Stocco</cp:lastModifiedBy>
  <cp:lastPrinted>2026-01-30T14:25:59Z</cp:lastPrinted>
  <dcterms:modified xsi:type="dcterms:W3CDTF">2026-02-11T15:18:51Z</dcterms:modified>
  <cp:revision>112</cp:revision>
  <dc:subject/>
  <dc:title/>
</cp:coreProperties>
</file>