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Editais\Rascunho de editais\2024\"/>
    </mc:Choice>
  </mc:AlternateContent>
  <xr:revisionPtr revIDLastSave="0" documentId="13_ncr:1_{53C44903-157B-453D-82B7-1ACC49427393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Subitem 1.1" sheetId="4" r:id="rId1"/>
    <sheet name="Subitem 1.2 - I" sheetId="1" r:id="rId2"/>
    <sheet name="Subitem 1.2 - II" sheetId="2" r:id="rId3"/>
    <sheet name="Subitem 1.2 - III" sheetId="3" r:id="rId4"/>
    <sheet name="Suitem 1.3" sheetId="5" r:id="rId5"/>
  </sheets>
  <definedNames>
    <definedName name="_xlnm.Print_Area" localSheetId="1">'Subitem 1.2 - I'!$A$1:$I$41</definedName>
    <definedName name="_xlnm.Print_Area" localSheetId="2">'Subitem 1.2 - II'!$A$1:$I$32</definedName>
    <definedName name="Print_Area_0" localSheetId="1">'Subitem 1.2 - I'!$A$1:$H$39</definedName>
    <definedName name="Print_Area_0" localSheetId="2">'Subitem 1.2 - II'!$A$1:$H$30</definedName>
    <definedName name="Print_Area_0_0" localSheetId="1">'Subitem 1.2 - I'!$A$1:$G$39</definedName>
    <definedName name="Print_Area_0_0" localSheetId="2">'Subitem 1.2 - II'!$A$1:$G$30</definedName>
    <definedName name="Print_Area_0_0_0" localSheetId="1">'Subitem 1.2 - I'!$A$1:$G$39</definedName>
    <definedName name="Print_Area_0_0_0" localSheetId="2">'Subitem 1.2 - II'!$A$1:$G$30</definedName>
    <definedName name="Print_Area_0_0_0_0" localSheetId="1">'Subitem 1.2 - I'!$A$1:$G$37</definedName>
    <definedName name="Print_Area_0_0_0_0" localSheetId="2">'Subitem 1.2 - II'!$A$1:$G$29</definedName>
    <definedName name="Print_Area_0_0_0_0_0" localSheetId="1">'Subitem 1.2 - I'!$A$1:$G$35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5" l="1"/>
  <c r="D24" i="5"/>
  <c r="F23" i="5"/>
  <c r="F22" i="5"/>
  <c r="F19" i="5"/>
  <c r="F18" i="5"/>
  <c r="E15" i="5"/>
  <c r="F11" i="5"/>
  <c r="F10" i="5"/>
  <c r="F9" i="5"/>
  <c r="F8" i="5"/>
  <c r="F7" i="5"/>
  <c r="F6" i="5"/>
  <c r="F5" i="5"/>
  <c r="F4" i="5"/>
  <c r="F3" i="5"/>
  <c r="F2" i="5"/>
  <c r="E8" i="4"/>
  <c r="D8" i="4"/>
  <c r="F7" i="4"/>
  <c r="F6" i="4"/>
  <c r="F3" i="4"/>
  <c r="F2" i="4"/>
  <c r="F6" i="3"/>
  <c r="E19" i="3"/>
  <c r="F18" i="3"/>
  <c r="F16" i="3"/>
  <c r="F15" i="3"/>
  <c r="F14" i="3"/>
  <c r="F13" i="3"/>
  <c r="E10" i="3"/>
  <c r="F5" i="3"/>
  <c r="F4" i="3"/>
  <c r="F3" i="3"/>
  <c r="I30" i="2"/>
  <c r="H30" i="2"/>
  <c r="G30" i="2"/>
  <c r="F30" i="2"/>
  <c r="I29" i="2"/>
  <c r="I28" i="2"/>
  <c r="I27" i="2"/>
  <c r="I26" i="2"/>
  <c r="I24" i="2"/>
  <c r="I22" i="2"/>
  <c r="I21" i="2"/>
  <c r="I20" i="2"/>
  <c r="I19" i="2"/>
  <c r="I18" i="2"/>
  <c r="I17" i="2"/>
  <c r="I16" i="2"/>
  <c r="I13" i="2"/>
  <c r="I12" i="2"/>
  <c r="I11" i="2"/>
  <c r="I10" i="2"/>
  <c r="I9" i="2"/>
  <c r="I8" i="2"/>
  <c r="I7" i="2"/>
  <c r="I6" i="2"/>
  <c r="I5" i="2"/>
  <c r="I4" i="2"/>
  <c r="H39" i="1"/>
  <c r="G39" i="1"/>
  <c r="F39" i="1"/>
  <c r="I39" i="1" s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15" i="5" l="1"/>
  <c r="F24" i="5"/>
  <c r="F8" i="4"/>
  <c r="F10" i="3"/>
  <c r="F19" i="3"/>
</calcChain>
</file>

<file path=xl/sharedStrings.xml><?xml version="1.0" encoding="utf-8"?>
<sst xmlns="http://schemas.openxmlformats.org/spreadsheetml/2006/main" count="395" uniqueCount="340">
  <si>
    <t xml:space="preserve">UNIDADES ESCOLARES -  EDUCAÇÃO INFANTIL </t>
  </si>
  <si>
    <t>nº</t>
  </si>
  <si>
    <t xml:space="preserve">UNIDADE ESCOLAR </t>
  </si>
  <si>
    <t>TELEFONE</t>
  </si>
  <si>
    <t>BAIRRO</t>
  </si>
  <si>
    <t>ENDEREÇO</t>
  </si>
  <si>
    <t>ÁREA DO TERRENO (M²)</t>
  </si>
  <si>
    <t>ÁREA CONSTRUÍDA (M²)</t>
  </si>
  <si>
    <t>ÁREA PAVIMENTO SUP/INF (M²)</t>
  </si>
  <si>
    <t xml:space="preserve">ÁREA TOTAL </t>
  </si>
  <si>
    <t>CEMEI Amália Tereza Galante Rossetti</t>
  </si>
  <si>
    <t>4524-6466</t>
  </si>
  <si>
    <t xml:space="preserve">Vl. Cristo Redentor </t>
  </si>
  <si>
    <t>Rua Pedro Soares Penteado, 153</t>
  </si>
  <si>
    <t xml:space="preserve">CEMEI Claudio Ely José (Lee Turco) </t>
  </si>
  <si>
    <t>4594-3717</t>
  </si>
  <si>
    <t>Santo Antonio</t>
  </si>
  <si>
    <t>Alameda Caetano Zaira, s/nº</t>
  </si>
  <si>
    <t>CEMEI Lázara Moreira da Silva Bertoni e EMEB Guiomar Almeida Ciarbello</t>
  </si>
  <si>
    <t>4534-0358</t>
  </si>
  <si>
    <t>Jd. das Nações</t>
  </si>
  <si>
    <t>Rua Grécia, 90</t>
  </si>
  <si>
    <t>CEMEI Profª. Magdalena Benedetti Giaretta</t>
  </si>
  <si>
    <t>4534-0582</t>
  </si>
  <si>
    <t>Lot. Sto Antonio</t>
  </si>
  <si>
    <t>Rua Hermenegildo Belgini, 1001</t>
  </si>
  <si>
    <t>CEMEI Rosa Masetti Paladino</t>
  </si>
  <si>
    <t>4534-1652</t>
  </si>
  <si>
    <t>Porto-Seguro</t>
  </si>
  <si>
    <t>Rua Miguel Francisco Rossi, 147</t>
  </si>
  <si>
    <t>CEMEI Profª. Sirliene Cristina Rodrigues de Souza Bredariol</t>
  </si>
  <si>
    <t>4524-0971</t>
  </si>
  <si>
    <t>B. do Engenho</t>
  </si>
  <si>
    <t>Rua Sebastiana de S. Bezana, 375</t>
  </si>
  <si>
    <t>CEMEI Profª. Suzelei Marli Marques Matteuzzo</t>
  </si>
  <si>
    <t>4534-5815</t>
  </si>
  <si>
    <t>Av. Senador Paulo Abreu, S/Nº</t>
  </si>
  <si>
    <t>CEMEI Profª Andrelina Andreatta</t>
  </si>
  <si>
    <t>4487-2363</t>
  </si>
  <si>
    <t>Central Park I</t>
  </si>
  <si>
    <t>Rua Arlindo Fumachi, 205</t>
  </si>
  <si>
    <t>CEMEI Benedicto Delforno</t>
  </si>
  <si>
    <t>4534-4762</t>
  </si>
  <si>
    <t>Vila Real</t>
  </si>
  <si>
    <t>Rua Antônio Lázaro Pupo, 200</t>
  </si>
  <si>
    <t xml:space="preserve">CEMEI Isabel Bizarro Tulon </t>
  </si>
  <si>
    <t>4594-2553</t>
  </si>
  <si>
    <t>Nova Esperança</t>
  </si>
  <si>
    <t xml:space="preserve">Avenida Alcides Baldi, s/nº </t>
  </si>
  <si>
    <t>CEMEI Joaquim P. de Toledo e EMEB Sebastião de C. Pires</t>
  </si>
  <si>
    <t>4487-8614</t>
  </si>
  <si>
    <t>Bairro dos Pires</t>
  </si>
  <si>
    <t>Rodovia Alkindar Monteiro Junqueira, KM 32</t>
  </si>
  <si>
    <t>CEMEI Mafalda Gilli Quaglia</t>
  </si>
  <si>
    <t>4487-2856</t>
  </si>
  <si>
    <t>Jd. Esplanada</t>
  </si>
  <si>
    <t>Rua Angelo Segato, 55</t>
  </si>
  <si>
    <t>CEMEI Francisca de Castro Camargo</t>
  </si>
  <si>
    <t>4534-0444</t>
  </si>
  <si>
    <t>Brotas</t>
  </si>
  <si>
    <t>Avenida Vicenti Catalani, 1555</t>
  </si>
  <si>
    <t xml:space="preserve">CEMEI Prof. Hélio Gouvea Joly </t>
  </si>
  <si>
    <t>4538-6704</t>
  </si>
  <si>
    <t>Parque da Colina</t>
  </si>
  <si>
    <t>Rua Roque Facina, 527</t>
  </si>
  <si>
    <r>
      <rPr>
        <sz val="11"/>
        <color rgb="FF000000"/>
        <rFont val="Calibri"/>
        <family val="2"/>
        <charset val="1"/>
      </rPr>
      <t>CEMEI Prof. Lourdes Trindade Coelho</t>
    </r>
    <r>
      <rPr>
        <sz val="10"/>
        <color rgb="FF000000"/>
        <rFont val="Times New Roman"/>
        <family val="1"/>
        <charset val="1"/>
      </rPr>
      <t xml:space="preserve">               </t>
    </r>
  </si>
  <si>
    <t>4524-7982</t>
  </si>
  <si>
    <t>Cruzeiro</t>
  </si>
  <si>
    <t>Rua Antonio Luis Sanfins, 275</t>
  </si>
  <si>
    <t xml:space="preserve">CEMEI Prof. Maria Stella Longo Leme de Calaes </t>
  </si>
  <si>
    <t>4534-0476</t>
  </si>
  <si>
    <t>Jd. Arizona</t>
  </si>
  <si>
    <t>Travessa João Sebastião Bianco, 225</t>
  </si>
  <si>
    <t>CEMEI Prof. Rosa Maria Chrispim Rossi de Oliveira</t>
  </si>
  <si>
    <t>4524-4516</t>
  </si>
  <si>
    <t>Jd. Vitória</t>
  </si>
  <si>
    <t>Avenida Aurora Fernandes Zanuto, 580</t>
  </si>
  <si>
    <t xml:space="preserve">CEMEI Sebastiana Bueno Franciscone e EMEB Rosa Scavone </t>
  </si>
  <si>
    <t>4534-0392</t>
  </si>
  <si>
    <t xml:space="preserve">San Francisco </t>
  </si>
  <si>
    <t>Rua Humberto Campana, 199</t>
  </si>
  <si>
    <t>CEMEI Profª Teresa Maria dos Santos Braida</t>
  </si>
  <si>
    <t>4487-2815</t>
  </si>
  <si>
    <t>Lot. Jardim Verona</t>
  </si>
  <si>
    <t>Rua Regina Gasparini, 250</t>
  </si>
  <si>
    <t>CEMEI Profª. Maria Helena Pensado Bianchi</t>
  </si>
  <si>
    <t>4524-0510</t>
  </si>
  <si>
    <t>Terra Nova</t>
  </si>
  <si>
    <t>Av. Noemia da Silveira Pupo Latorre, s/n°</t>
  </si>
  <si>
    <t>CEMEI Andorinha</t>
  </si>
  <si>
    <t>4524-1317</t>
  </si>
  <si>
    <t>Parque São Vicenti</t>
  </si>
  <si>
    <t>Avenida da Saudade, 146</t>
  </si>
  <si>
    <t>CEMEI Beija Flor</t>
  </si>
  <si>
    <t>4594-5982</t>
  </si>
  <si>
    <t>Jd. Santo Antonio</t>
  </si>
  <si>
    <t>Rua Maria de Lourdes Pantano Scavone, 550</t>
  </si>
  <si>
    <t>CEMEI Curió</t>
  </si>
  <si>
    <t>4524-4570</t>
  </si>
  <si>
    <t xml:space="preserve">Jd. Salessi </t>
  </si>
  <si>
    <t>Rua José Felizardo Rodrigues, 78</t>
  </si>
  <si>
    <t>CEMEI Elisabeth Abraão</t>
  </si>
  <si>
    <t>4538-9305</t>
  </si>
  <si>
    <t>Engenho D'água</t>
  </si>
  <si>
    <t>Rua João Marella, s/n°</t>
  </si>
  <si>
    <t>CEMEI Faisão e EMEB Cel. Araújo Campos</t>
  </si>
  <si>
    <t>4534-0959</t>
  </si>
  <si>
    <t xml:space="preserve">Vila Brasileira </t>
  </si>
  <si>
    <t>Rua Itália, s/nº</t>
  </si>
  <si>
    <t>CEMEI João de Barro</t>
  </si>
  <si>
    <t>4487-7296</t>
  </si>
  <si>
    <t>Abramo Delforno</t>
  </si>
  <si>
    <t>Avenida João Leardine, s/nº.</t>
  </si>
  <si>
    <t>CEMEI Juriti</t>
  </si>
  <si>
    <t>4524-4274</t>
  </si>
  <si>
    <t>Rua Bélgica, 65</t>
  </si>
  <si>
    <t xml:space="preserve">CEMEI Prof. Maria Nair S. Franco </t>
  </si>
  <si>
    <t>4484-9897</t>
  </si>
  <si>
    <t>Rua dos Hibiscos, 222</t>
  </si>
  <si>
    <t>CEMEI Patativa</t>
  </si>
  <si>
    <t>4524-4143</t>
  </si>
  <si>
    <t>Dr. Pimenta</t>
  </si>
  <si>
    <t>Praça Antonio Machado, s/nº</t>
  </si>
  <si>
    <t>CEMEI Pintassilgo</t>
  </si>
  <si>
    <t>4538-4417</t>
  </si>
  <si>
    <t>Avenida Antonio Nardi, 320</t>
  </si>
  <si>
    <t>CEMEI Pixarro e EMEB Maria Teresa Degani de Souza</t>
  </si>
  <si>
    <t>4594-9255</t>
  </si>
  <si>
    <t xml:space="preserve">Itatiba Parque </t>
  </si>
  <si>
    <t>Avenida Marcelo Dian, 495</t>
  </si>
  <si>
    <t>CEMEI Tico-Tico</t>
  </si>
  <si>
    <t>4534-0234</t>
  </si>
  <si>
    <t xml:space="preserve">Jd. Harmonia </t>
  </si>
  <si>
    <t>R. João Rampasso, s/nº</t>
  </si>
  <si>
    <t>CEMEI Irene Araújo de Camargo Pires Fumachi</t>
  </si>
  <si>
    <t>4538-3922</t>
  </si>
  <si>
    <t>Alto de Fátima</t>
  </si>
  <si>
    <t>Praça Nossa Senhora de Fátima</t>
  </si>
  <si>
    <t>CEMEI Sebastião Siqueira da Cruz</t>
  </si>
  <si>
    <t xml:space="preserve">4894-6002 </t>
  </si>
  <si>
    <t xml:space="preserve">Loteamento Real Parque Dom Pedro I </t>
  </si>
  <si>
    <t>Rua José Botelho Ferreira, 63</t>
  </si>
  <si>
    <t>CEMEI Maria Moraes de Oliveira</t>
  </si>
  <si>
    <t>~4487-0330</t>
  </si>
  <si>
    <t xml:space="preserve">Pedro Fumache </t>
  </si>
  <si>
    <t xml:space="preserve">Rua Virginio Parisotto, 150 - </t>
  </si>
  <si>
    <t>Constando na EMEB</t>
  </si>
  <si>
    <t>Total</t>
  </si>
  <si>
    <t>UNIDADES ESCOLARES – ENSINO FUNDAMENTAL (EMEBs)</t>
  </si>
  <si>
    <t xml:space="preserve">Anna Abreu / CEMEI Chopim </t>
  </si>
  <si>
    <t>4538-3939</t>
  </si>
  <si>
    <t>Bairro do Engenho</t>
  </si>
  <si>
    <t>Rua Damásio Pires da Silveira, 15</t>
  </si>
  <si>
    <t xml:space="preserve">Basílio Consolini / CEMEI Pica-Pau </t>
  </si>
  <si>
    <t>4538-4753</t>
  </si>
  <si>
    <t>Bairro da Ponte</t>
  </si>
  <si>
    <t>Rua João Bernardo, s/nº.</t>
  </si>
  <si>
    <t>-</t>
  </si>
  <si>
    <t>Cel. Francisco Rodrigues Barbosa</t>
  </si>
  <si>
    <t>4538-2868</t>
  </si>
  <si>
    <t>Vila Mutton</t>
  </si>
  <si>
    <t>Rua Antonio Muton, 168</t>
  </si>
  <si>
    <t>Cel. Júlio César</t>
  </si>
  <si>
    <t>4538-1443</t>
  </si>
  <si>
    <t>Centro</t>
  </si>
  <si>
    <t>Rua Rangel Pestana, 326</t>
  </si>
  <si>
    <t xml:space="preserve">Philomena Salvia Zupardo </t>
  </si>
  <si>
    <t>4538-4950</t>
  </si>
  <si>
    <t>Zupardo</t>
  </si>
  <si>
    <t>Praça Marechal Castelo Branco, 78</t>
  </si>
  <si>
    <t xml:space="preserve">Prof Agenor Vedovello </t>
  </si>
  <si>
    <t>4538-2958</t>
  </si>
  <si>
    <t>Centenário</t>
  </si>
  <si>
    <t>Rua João Pellizzer, s/nº.</t>
  </si>
  <si>
    <t>Prof Angela Lygia Parodi Scavone</t>
  </si>
  <si>
    <t>4534-0590</t>
  </si>
  <si>
    <t>Delforno</t>
  </si>
  <si>
    <t>Rua Rosa Lanfranchi, 50</t>
  </si>
  <si>
    <t>Prof Benno Carlos Claus</t>
  </si>
  <si>
    <t>4524-0203</t>
  </si>
  <si>
    <t>Jd. Galetto</t>
  </si>
  <si>
    <t>Rua Theodoro Dias Aranha, 113</t>
  </si>
  <si>
    <t>Prof Eliete Aparecida Sanfins  Fusussi</t>
  </si>
  <si>
    <t>4534-0670</t>
  </si>
  <si>
    <t>Avenida Urbano Bezana, s/nº.</t>
  </si>
  <si>
    <t xml:space="preserve">Prof Inês Prado Zamboni </t>
  </si>
  <si>
    <t>4524-5855
4534-0269</t>
  </si>
  <si>
    <t>San Francisco</t>
  </si>
  <si>
    <t>Avenida Antonio Nardin, 100</t>
  </si>
  <si>
    <t xml:space="preserve">Prof Luiz Pântano </t>
  </si>
  <si>
    <t>4524-0440</t>
  </si>
  <si>
    <t>N. Senhora das Graças</t>
  </si>
  <si>
    <t>Avenida Nossa Senhora das Graças, 1807</t>
  </si>
  <si>
    <t xml:space="preserve">Prof Mara Cabral Simões Alegre </t>
  </si>
  <si>
    <t>4524-5478</t>
  </si>
  <si>
    <t>Pinhal</t>
  </si>
  <si>
    <t>Rua Josefina Fattori Padovani, s/nº.</t>
  </si>
  <si>
    <t xml:space="preserve">Prof Maria Aparecida Tomazini </t>
  </si>
  <si>
    <t>4487-8113</t>
  </si>
  <si>
    <t>Morro Azul</t>
  </si>
  <si>
    <t>Estrada Municipal Basílio Franciscon, KM 16</t>
  </si>
  <si>
    <t>Prof Maria do Carmo Parisotto Mosca + CEMEI Maria Moraes</t>
  </si>
  <si>
    <t>4524-6191</t>
  </si>
  <si>
    <t>Pedro Fumache</t>
  </si>
  <si>
    <t>Rua Virginio Parisotto, 150</t>
  </si>
  <si>
    <t>Prof Maria Gemma Rela Reinaldo</t>
  </si>
  <si>
    <t>4534-1643</t>
  </si>
  <si>
    <t>Rua Maria Pinto Palma, 22</t>
  </si>
  <si>
    <t>Prof Maria Mercedes de Araújo</t>
  </si>
  <si>
    <t>4538-2184</t>
  </si>
  <si>
    <t>Rua Antonio Luis Sanfins, 285</t>
  </si>
  <si>
    <t xml:space="preserve">Prof Maria Salles de Souza </t>
  </si>
  <si>
    <t>4524-4565</t>
  </si>
  <si>
    <t>Cocais</t>
  </si>
  <si>
    <t>Estrada Itatiba / Valinhos, KM 06</t>
  </si>
  <si>
    <t>Prof Marina Araújo Pires +Ginásio</t>
  </si>
  <si>
    <t>4524-0220</t>
  </si>
  <si>
    <t>Avenida Vicenti Catalani, 1.555</t>
  </si>
  <si>
    <t xml:space="preserve">Prof Nazareth de Siqueira Rangel Barbosa </t>
  </si>
  <si>
    <t>4524-7212</t>
  </si>
  <si>
    <t>Avenido Luílio Tobias, s/nº.</t>
  </si>
  <si>
    <t>Prof Sonia Rita Penteado Aguiar Santos</t>
  </si>
  <si>
    <t>4524-6018</t>
  </si>
  <si>
    <t>Travessa Edosn José Zamboni, 80</t>
  </si>
  <si>
    <t xml:space="preserve">Prof Vera Lucia Carride de Palma 
CEMEI Pixoxó </t>
  </si>
  <si>
    <t>4538-4647</t>
  </si>
  <si>
    <t>Tapera Grande</t>
  </si>
  <si>
    <t>Rua Diego Montanhez, s/nº. KM 12</t>
  </si>
  <si>
    <t xml:space="preserve">Rosa Maria Ferrari Belgini </t>
  </si>
  <si>
    <t>4487-2193</t>
  </si>
  <si>
    <t>Recanto dos Pássaros</t>
  </si>
  <si>
    <t xml:space="preserve">Rua Elizabeth Regagnim Picoli, 355 </t>
  </si>
  <si>
    <r>
      <rPr>
        <sz val="10"/>
        <rFont val="Arial"/>
        <charset val="1"/>
      </rPr>
      <t>* Considerar a prestação do serviço a cada 06 meses, portanto duas aplicações durante a vigência de 01 ano do contrato. A área total será de</t>
    </r>
    <r>
      <rPr>
        <b/>
        <sz val="10"/>
        <rFont val="Arial"/>
        <charset val="1"/>
      </rPr>
      <t xml:space="preserve"> 287.462,54 m²
</t>
    </r>
    <r>
      <rPr>
        <sz val="10"/>
        <rFont val="Arial"/>
        <charset val="1"/>
      </rPr>
      <t>** Considerou-se, para fins de medição de área, que o pavimento térreo das construções já está incluso na área do terreno. Portanto, a terceira coluna indica apenas pavimentos superiores ou inferiores não contabilizados na área do terreno.</t>
    </r>
  </si>
  <si>
    <t>AREA TERRENO (M²)</t>
  </si>
  <si>
    <t>ÁREA TOTAL (M²)</t>
  </si>
  <si>
    <t>TOTAL ÁREA PARA 2 APLICAÇÕES</t>
  </si>
  <si>
    <t>Secretaria de Ação Social, Trabalho e Renda Endereço: Avenida Nair Soares de Macedo Fattori, 200, Vila Santa Clara (Prédio anexo a Rodoviária)</t>
  </si>
  <si>
    <t xml:space="preserve"> Horário de Atendimento: das 8h às 17h, de segunda a sexta-feira. Telefone / Whatsapp: (11) 3183-0765; Email: acaosocial@acaosocial.itatiba.sp.gov.br                        </t>
  </si>
  <si>
    <t>Centro de Referência de Assistência Social - CRAS I San Francisco</t>
  </si>
  <si>
    <t xml:space="preserve">Endereço: Avenida Antônio Nardi, 260 - Parque San Francisco, Telefone / Whatsapp: (11)4524-4361.  Horário de atendimento: das 8h às 17h, de segunda a sexta-feira, Email: crassanfrancisco@acaosocial.itatiba.sp.gov.br                                          </t>
  </si>
  <si>
    <t xml:space="preserve">Centro de Referência de Assistência Social - CRAS III Porto Seguro                                              </t>
  </si>
  <si>
    <t>Endereço: Avenida Urbano Bezana, s/nº, NR ‘Porto Seguro', Telefone / Whatsapp: (11)4487-2881, Horário de atendimento: das 8h às 17h, de segunda a sexta-feira. Email: crasportoseguro@acaosocial.itatiba.sp.gov.br,</t>
  </si>
  <si>
    <t>Centro de Referência de Assistência Social - CRAS IV Corradini</t>
  </si>
  <si>
    <t>Endereço: Rua Santo Antônio, s/n - N.R. Jardim Harmonia , Telefone: (11)4487-2414 / Whatsapp: (11)4524-3360, Horário de atendimento: das 8h às 17h, de segunda a sexta-feira, Email: crascorradini@acaosocial.itatiba.sp.gov.br</t>
  </si>
  <si>
    <t xml:space="preserve">Centro Comunitário do Bairro Tapera Grande                                                                            </t>
  </si>
  <si>
    <t>Endereço: Rua Diogo Montanhez, s/n - B. Tapera Grande - Rodovia Romildo Prado, Telefone: (11)4594-1181, Horário de atendimento: das 8h às 17h, de segunda a sexta-feira., Email: cctaperagrande@acaosocial.itatiba.sp.gov.br</t>
  </si>
  <si>
    <t xml:space="preserve">Centro Comunitário Jardim São Marcos                                                                                      </t>
  </si>
  <si>
    <t>Endereço: Rua Pedro Fusussi, 235 - Jardim São Marcos, Telefone: (11)4534-0089, Horário de atendimento: das 8h às 17hs, de segunda a sexta-feira, Email: csaomarcos@acaosocial.itatiba.sp.gov.br</t>
  </si>
  <si>
    <t>Centro da Juventude</t>
  </si>
  <si>
    <t>Endereço: Praça Marechal Castelo Branco, 14 - N.R. Afonso Zupardo, Telefone / Whatsapp: (11) 4487-2747, Horário de atendimento: das 8h às 17h, de segunda a sexta-feira</t>
  </si>
  <si>
    <t>Centro de Referência Especializado da Assistência Social - CREAS</t>
  </si>
  <si>
    <t>Endereço: Rua Campos Sales, nº 328 – Centro, Telefones: (11) 4594-3524 / (11) 4594-1717 / Whatsapp: (11) 4594-1717 , Horário de atendimento: das 8h às 17h, de segunda a sexta-feira, Email: creas@acaosocial.itatiba.sp.gov.br</t>
  </si>
  <si>
    <t>Centro Dia do Idoso</t>
  </si>
  <si>
    <t>Endereço: Rua Nair de Fátima Trevine, s/nº-Jardim Ipê, Telefone: (11) 4538-2993, Horário de atendimento: segunda a quinta-feira, das 7h às 16:30h, sexta-feira, das 7h às 16h</t>
  </si>
  <si>
    <t>Conselho Tutelar</t>
  </si>
  <si>
    <t>Endereço: Rua Eugenio Joly, 21, Cruzeiro, Telefone: (11)4538-5030 / (11)4524-7684, Horário de atendimento: das 8h às 17h, de segunda a sexta-feira, Email: conselhotutelar@acaosocial.itatiba.sp.gov.br</t>
  </si>
  <si>
    <t>SECRETARIA DE GOVERNO</t>
  </si>
  <si>
    <t>ESCOLA DE GOVERNO</t>
  </si>
  <si>
    <t xml:space="preserve">Rua Miguel Hercules, nº 223, Jardim Tereza. </t>
  </si>
  <si>
    <t>CENTRO DE CAPACITAÇÃO SOLIDÁRIA - UNIDADE CENTRO</t>
  </si>
  <si>
    <t>Praça XV de Novembro, s/n, Centro</t>
  </si>
  <si>
    <t>CENTRO DE FORMAÇÃO PROFISSIONAL DOMINGOS FRANCISCON</t>
  </si>
  <si>
    <t>Avenida Marechal Deodoro, 434, Centro</t>
  </si>
  <si>
    <t>CENTRO DE CONVIVENCIA ANGELA LYGIA P. SCAVONE (FUNDO SOCIAL)</t>
  </si>
  <si>
    <t>Travessa Ângelo Perdão, S/N, Jardim Vitória.</t>
  </si>
  <si>
    <t>SECRETARIA DE ADMINISTRAÇÃO</t>
  </si>
  <si>
    <t>Terminal Rodoviário</t>
  </si>
  <si>
    <t>Avenida Nair Soares de Macedo Fattori</t>
  </si>
  <si>
    <t>Almoxarifado Central</t>
  </si>
  <si>
    <t>Mercado Municipal</t>
  </si>
  <si>
    <t>Avenida 29 de abril, 35</t>
  </si>
  <si>
    <t>Centro Administrativo</t>
  </si>
  <si>
    <t>Avenida Luciano Consoline, 600</t>
  </si>
  <si>
    <t>Avenida da Saudade</t>
  </si>
  <si>
    <t>SECRETARIA DE SAÚDE</t>
  </si>
  <si>
    <t>LOCAL</t>
  </si>
  <si>
    <t>Ambulatório Central de Especialidades (Secretária da Saúde)</t>
  </si>
  <si>
    <t>Av. Marcos Dian, 365, Jd. de Lucca- CEP: 13.255-210</t>
  </si>
  <si>
    <t>CAC - Centro de Atenção a Criança</t>
  </si>
  <si>
    <t>Rua Quintino Bocaiuva, 404 – Centro- CEP: 13.250-010</t>
  </si>
  <si>
    <t>CAISMI - Centro de Atenção Integral à Saúde da Mulher</t>
  </si>
  <si>
    <t xml:space="preserve">Rua Angelo Fascione, 84 - Centro  </t>
  </si>
  <si>
    <t>CAPS AD - Centro de Atenção Psicossocial Álcool e Drogas</t>
  </si>
  <si>
    <t>Rua João Bueno de Aguiar, 277 – Jardim Coronel Peroba</t>
  </si>
  <si>
    <t>CAPS II - Centro de Atenção Psicossocial II</t>
  </si>
  <si>
    <t>Travessa Frederico Junqueira, 36 - Vila Cassaro</t>
  </si>
  <si>
    <t>CCZE - Centro de Controle de Zoonoses e Endemias</t>
  </si>
  <si>
    <t>Avenida José Boava, 1350 - Bairro da Ponte</t>
  </si>
  <si>
    <t>Centro de Fisioterapia e Reabilitação</t>
  </si>
  <si>
    <t>Rua Benjamin Constant, 1069 - Centro</t>
  </si>
  <si>
    <t>CISO - Centro Itatibense de Serviços Odontológicos</t>
  </si>
  <si>
    <t>Rua Santo Antônio, 642 - Santo Antônio</t>
  </si>
  <si>
    <t>CTA - Centro de Testagem e Aconselhamento</t>
  </si>
  <si>
    <t>Rua Pompéia, 45 - Giardino D'Itália- CEP: 13256-221</t>
  </si>
  <si>
    <t>ESF 15 - UBS Harmonia "Milton Amadeu Parodi"</t>
  </si>
  <si>
    <t>Rua Maria Pinto Palma, nº 29 - Jd. México</t>
  </si>
  <si>
    <t>U.B.S Cruzeiro "Helcio Monte"</t>
  </si>
  <si>
    <t>Av. Noêmia da Silveira Pupo Latorre - Vila Crizeiro</t>
  </si>
  <si>
    <t>U.B.S Tapera Grande "Luiz Emmanuel Bianchi</t>
  </si>
  <si>
    <t xml:space="preserve">Estrada Municipal s/nº - Rodovia Itatiba - Louveira - Tapera Grande </t>
  </si>
  <si>
    <t>U.B.S Morro Azul "Eliza Bulgarelli Buzetto"</t>
  </si>
  <si>
    <t xml:space="preserve">Estrada Municipal Antenor Soranz, s/n - Morro Azul, ao lado      </t>
  </si>
  <si>
    <t>U.B.S Bairro Dos Pires "Dr Antonio Fernando Lazzari Fornari"</t>
  </si>
  <si>
    <t>Rodovia Alkindar Monteiro Junqueira, Km 32 Bairro do Pires</t>
  </si>
  <si>
    <t>U.B.S  Pinhal  "Katia Kibbi"</t>
  </si>
  <si>
    <t>Alameda das Goiabeiras, 02 - Loteamento São Jorge -Pinhal</t>
  </si>
  <si>
    <t>U.B.S  Central "Irma Padovani Camargo"</t>
  </si>
  <si>
    <t>Rua Professor Brito nº 01 - Centro - CEP: 13.250-060</t>
  </si>
  <si>
    <t>Departamento de Vigilâncias em Saúde</t>
  </si>
  <si>
    <t>Rua Jundiaí, 998- Jd. De Lucca</t>
  </si>
  <si>
    <t>UBS Jardim Virgínia “Alfredo Vaz Pedroso”</t>
  </si>
  <si>
    <t>Rua Eugênio Ulhano, 621 – Jardim Virginia</t>
  </si>
  <si>
    <t>UBS Engenho “Vereadora e Presidente Lia de Araujo de Oliveira Marchi</t>
  </si>
  <si>
    <t>Rua Anísio Consolini, 425 – Engenho D”Água</t>
  </si>
  <si>
    <t>TOTAL</t>
  </si>
  <si>
    <t>Arquivo Público</t>
  </si>
  <si>
    <t>Biblioteca</t>
  </si>
  <si>
    <t>Parque Luis Latorre</t>
  </si>
  <si>
    <t>Salão Nossa Senhora das Graças</t>
  </si>
  <si>
    <t>Endereço: Avenida Nossa Senhora das Graças, nº 1723 - Bairro Jardim Nossa senhora das Graças</t>
  </si>
  <si>
    <t>Endereço: Rua Carmo Franco Penteado, 150 - Itatiba - SP</t>
  </si>
  <si>
    <t>Centro Comunitário Erasmo Chrispim</t>
  </si>
  <si>
    <t>Futura Casa dos Conselhos</t>
  </si>
  <si>
    <t>Rua Luiz Monte, Praça Carlos Borela, s/nº - Jardim Carlos Borela - Itatiba/SP</t>
  </si>
  <si>
    <t>Velório</t>
  </si>
  <si>
    <t>Cemitério</t>
  </si>
  <si>
    <t>Avenida da Saudade, 397 - Jardim Tereza</t>
  </si>
  <si>
    <t>Conservatório</t>
  </si>
  <si>
    <t>Museu</t>
  </si>
  <si>
    <t>CASA ROSA</t>
  </si>
  <si>
    <t>Avenida Expedicionários Brasileiros, 90 - Vila Brasileira</t>
  </si>
  <si>
    <t>FSS - Unidade Mercadão</t>
  </si>
  <si>
    <t>Avenida 29 de Abril, 35 - Centro - Itatiba/SP</t>
  </si>
  <si>
    <t>Defesa Civil</t>
  </si>
  <si>
    <t>Rua Alexandre Saccardi Giancaterino, 485 - Jardim Tereza</t>
  </si>
  <si>
    <t>Secretaria da Cultura</t>
  </si>
  <si>
    <t>SUBITEM 1.1 - SECRETARIA DE CULTURA</t>
  </si>
  <si>
    <t>SUBITEM 1.3 - SECRETARIA DE CULTURA</t>
  </si>
  <si>
    <t>SUBITEM 1.3 - SECRETARIA DA AÇÃO SOCIAL, TRABALHO E RENDA</t>
  </si>
  <si>
    <r>
      <t>* Considerar a prestação do serviço a cada 06 meses, portanto duas aplicações durante a vigência de 01 ano do contrato. A área total será de</t>
    </r>
    <r>
      <rPr>
        <b/>
        <sz val="10"/>
        <rFont val="Arial"/>
        <charset val="1"/>
      </rPr>
      <t xml:space="preserve"> 269.313,86 m²
</t>
    </r>
    <r>
      <rPr>
        <sz val="10"/>
        <rFont val="Arial"/>
        <charset val="1"/>
      </rPr>
      <t>** Considerou-se, para fins de medição de área, que o pavimento térreo das construções já está incluso na área do terreno. Portanto, a terceira coluna indica apenas pavimentos superiores ou inferiores não contabilizados na área do terreno.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</si>
</sst>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0"/>
      <name val="Arial"/>
      <charset val="1"/>
    </font>
    <font>
      <b/>
      <sz val="14"/>
      <name val="Arial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22"/>
      <name val="Times New Roman"/>
      <family val="1"/>
      <charset val="1"/>
    </font>
    <font>
      <sz val="23"/>
      <name val="Times New Roman"/>
      <family val="1"/>
      <charset val="1"/>
    </font>
    <font>
      <sz val="20"/>
      <name val="Times New Roman"/>
      <family val="1"/>
      <charset val="1"/>
    </font>
    <font>
      <sz val="16"/>
      <name val="Times New Roman"/>
      <family val="1"/>
      <charset val="1"/>
    </font>
    <font>
      <b/>
      <sz val="16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b/>
      <sz val="9"/>
      <color rgb="FF21212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E8CB"/>
        <bgColor rgb="FFFFFFCC"/>
      </patternFill>
    </fill>
    <fill>
      <patternFill patternType="solid">
        <fgColor rgb="FF77BC65"/>
        <bgColor rgb="FF99CC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26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left" vertical="center"/>
    </xf>
    <xf numFmtId="4" fontId="6" fillId="0" borderId="7" xfId="0" applyNumberFormat="1" applyFont="1" applyBorder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left" vertical="center"/>
    </xf>
    <xf numFmtId="4" fontId="6" fillId="0" borderId="3" xfId="0" applyNumberFormat="1" applyFont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" fontId="6" fillId="0" borderId="2" xfId="0" applyNumberFormat="1" applyFont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" fontId="6" fillId="0" borderId="3" xfId="0" applyNumberFormat="1" applyFont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20" fillId="0" borderId="5" xfId="2" applyFont="1" applyBorder="1" applyAlignment="1">
      <alignment horizontal="left" vertical="top" wrapText="1"/>
    </xf>
    <xf numFmtId="4" fontId="20" fillId="0" borderId="5" xfId="2" applyNumberFormat="1" applyFont="1" applyBorder="1" applyAlignment="1">
      <alignment horizontal="left" vertical="top" wrapText="1"/>
    </xf>
    <xf numFmtId="4" fontId="20" fillId="0" borderId="5" xfId="2" applyNumberFormat="1" applyFont="1" applyBorder="1" applyAlignment="1">
      <alignment horizontal="center" vertical="center" wrapText="1"/>
    </xf>
    <xf numFmtId="0" fontId="21" fillId="0" borderId="5" xfId="2" applyFont="1" applyBorder="1" applyAlignment="1">
      <alignment horizontal="left" vertical="top" wrapText="1"/>
    </xf>
    <xf numFmtId="0" fontId="21" fillId="0" borderId="5" xfId="2" applyFont="1" applyBorder="1" applyAlignment="1">
      <alignment horizontal="left" vertical="top"/>
    </xf>
    <xf numFmtId="4" fontId="21" fillId="0" borderId="5" xfId="2" applyNumberFormat="1" applyFont="1" applyBorder="1" applyAlignment="1">
      <alignment horizontal="center" vertical="center"/>
    </xf>
    <xf numFmtId="0" fontId="22" fillId="0" borderId="5" xfId="2" applyFont="1" applyBorder="1" applyAlignment="1">
      <alignment horizontal="left" vertical="top" wrapText="1"/>
    </xf>
    <xf numFmtId="4" fontId="21" fillId="4" borderId="5" xfId="2" applyNumberFormat="1" applyFont="1" applyFill="1" applyBorder="1" applyAlignment="1">
      <alignment horizontal="center" vertical="center"/>
    </xf>
    <xf numFmtId="0" fontId="21" fillId="5" borderId="0" xfId="2" applyFont="1" applyFill="1" applyAlignment="1">
      <alignment horizontal="left" vertical="top" wrapText="1"/>
    </xf>
    <xf numFmtId="0" fontId="21" fillId="5" borderId="0" xfId="2" applyFont="1" applyFill="1" applyAlignment="1">
      <alignment horizontal="left" vertical="top"/>
    </xf>
    <xf numFmtId="4" fontId="21" fillId="5" borderId="0" xfId="2" applyNumberFormat="1" applyFont="1" applyFill="1" applyAlignment="1">
      <alignment horizontal="center" vertical="center"/>
    </xf>
    <xf numFmtId="0" fontId="21" fillId="0" borderId="0" xfId="2" applyFont="1" applyAlignment="1">
      <alignment horizontal="left" vertical="top"/>
    </xf>
    <xf numFmtId="4" fontId="23" fillId="4" borderId="5" xfId="2" applyNumberFormat="1" applyFont="1" applyFill="1" applyBorder="1" applyAlignment="1">
      <alignment horizontal="center" vertical="center"/>
    </xf>
    <xf numFmtId="0" fontId="21" fillId="0" borderId="0" xfId="2" applyFont="1" applyAlignment="1">
      <alignment horizontal="left" vertical="top" wrapText="1"/>
    </xf>
    <xf numFmtId="4" fontId="21" fillId="0" borderId="0" xfId="2" applyNumberFormat="1" applyFont="1" applyAlignment="1">
      <alignment horizontal="center" vertical="center"/>
    </xf>
    <xf numFmtId="0" fontId="24" fillId="0" borderId="5" xfId="2" applyFont="1" applyBorder="1" applyAlignment="1">
      <alignment horizontal="left" vertical="top" wrapText="1"/>
    </xf>
    <xf numFmtId="4" fontId="24" fillId="0" borderId="5" xfId="2" applyNumberFormat="1" applyFont="1" applyBorder="1" applyAlignment="1">
      <alignment horizontal="left" vertical="top" wrapText="1"/>
    </xf>
    <xf numFmtId="4" fontId="24" fillId="0" borderId="5" xfId="2" applyNumberFormat="1" applyFont="1" applyBorder="1" applyAlignment="1">
      <alignment horizontal="center" vertical="center" wrapText="1"/>
    </xf>
    <xf numFmtId="0" fontId="25" fillId="0" borderId="5" xfId="2" applyFont="1" applyBorder="1" applyAlignment="1">
      <alignment horizontal="left" vertical="top" wrapText="1"/>
    </xf>
    <xf numFmtId="0" fontId="25" fillId="0" borderId="5" xfId="2" applyFont="1" applyBorder="1" applyAlignment="1">
      <alignment horizontal="left" vertical="top"/>
    </xf>
    <xf numFmtId="4" fontId="25" fillId="0" borderId="5" xfId="2" applyNumberFormat="1" applyFont="1" applyBorder="1" applyAlignment="1">
      <alignment horizontal="left" vertical="top"/>
    </xf>
    <xf numFmtId="4" fontId="25" fillId="0" borderId="5" xfId="2" applyNumberFormat="1" applyFont="1" applyBorder="1" applyAlignment="1">
      <alignment horizontal="center" vertical="center"/>
    </xf>
    <xf numFmtId="0" fontId="24" fillId="6" borderId="5" xfId="2" applyFont="1" applyFill="1" applyBorder="1" applyAlignment="1">
      <alignment horizontal="left" vertical="top" wrapText="1"/>
    </xf>
    <xf numFmtId="0" fontId="24" fillId="6" borderId="5" xfId="2" applyFont="1" applyFill="1" applyBorder="1" applyAlignment="1">
      <alignment horizontal="left" vertical="top"/>
    </xf>
    <xf numFmtId="4" fontId="24" fillId="6" borderId="5" xfId="2" applyNumberFormat="1" applyFont="1" applyFill="1" applyBorder="1" applyAlignment="1">
      <alignment horizontal="left" vertical="top"/>
    </xf>
    <xf numFmtId="4" fontId="24" fillId="4" borderId="5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19" fillId="4" borderId="8" xfId="2" applyFont="1" applyFill="1" applyBorder="1" applyAlignment="1">
      <alignment horizontal="center" vertical="center" wrapText="1"/>
    </xf>
    <xf numFmtId="0" fontId="19" fillId="4" borderId="9" xfId="2" applyFont="1" applyFill="1" applyBorder="1" applyAlignment="1">
      <alignment horizontal="center" vertical="center" wrapText="1"/>
    </xf>
    <xf numFmtId="0" fontId="24" fillId="4" borderId="5" xfId="2" applyFont="1" applyFill="1" applyBorder="1" applyAlignment="1">
      <alignment horizontal="center" vertical="center"/>
    </xf>
    <xf numFmtId="0" fontId="24" fillId="0" borderId="5" xfId="2" applyFont="1" applyBorder="1" applyAlignment="1">
      <alignment horizontal="left" vertical="top" wrapText="1"/>
    </xf>
    <xf numFmtId="4" fontId="24" fillId="0" borderId="5" xfId="2" applyNumberFormat="1" applyFont="1" applyBorder="1" applyAlignment="1">
      <alignment horizontal="left" vertical="top" wrapText="1"/>
    </xf>
    <xf numFmtId="4" fontId="24" fillId="0" borderId="5" xfId="2" applyNumberFormat="1" applyFont="1" applyBorder="1" applyAlignment="1">
      <alignment horizontal="center" vertical="center" wrapText="1"/>
    </xf>
    <xf numFmtId="0" fontId="24" fillId="6" borderId="5" xfId="2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6000000}"/>
    <cellStyle name="Normal 3" xfId="2" xr:uid="{35813937-D767-4405-81EF-A29EA108830A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A9AA-16E9-4387-8910-631F4E5510CE}">
  <dimension ref="A1:F8"/>
  <sheetViews>
    <sheetView tabSelected="1" workbookViewId="0">
      <selection activeCell="B18" sqref="B18"/>
    </sheetView>
  </sheetViews>
  <sheetFormatPr defaultRowHeight="12.75" x14ac:dyDescent="0.2"/>
  <cols>
    <col min="1" max="1" width="41.28515625" customWidth="1"/>
    <col min="2" max="2" width="49.28515625" customWidth="1"/>
    <col min="3" max="3" width="10.28515625" customWidth="1"/>
    <col min="4" max="4" width="11.140625" customWidth="1"/>
    <col min="5" max="5" width="11.7109375" customWidth="1"/>
    <col min="6" max="6" width="12.85546875" customWidth="1"/>
  </cols>
  <sheetData>
    <row r="1" spans="1:6" ht="36" x14ac:dyDescent="0.2">
      <c r="A1" s="119" t="s">
        <v>336</v>
      </c>
      <c r="B1" s="120"/>
      <c r="C1" s="97" t="s">
        <v>233</v>
      </c>
      <c r="D1" s="98" t="s">
        <v>7</v>
      </c>
      <c r="E1" s="99" t="s">
        <v>234</v>
      </c>
      <c r="F1" s="99" t="s">
        <v>235</v>
      </c>
    </row>
    <row r="2" spans="1:6" x14ac:dyDescent="0.2">
      <c r="A2" s="100" t="s">
        <v>315</v>
      </c>
      <c r="B2" s="100"/>
      <c r="C2" s="101"/>
      <c r="D2" s="102">
        <v>1273.19</v>
      </c>
      <c r="E2" s="103">
        <v>1273.19</v>
      </c>
      <c r="F2" s="103">
        <f>E2*2</f>
        <v>2546.38</v>
      </c>
    </row>
    <row r="3" spans="1:6" x14ac:dyDescent="0.2">
      <c r="A3" s="100" t="s">
        <v>316</v>
      </c>
      <c r="B3" s="100"/>
      <c r="C3" s="101"/>
      <c r="D3" s="102">
        <v>776.58</v>
      </c>
      <c r="E3" s="103">
        <v>776.58</v>
      </c>
      <c r="F3" s="103">
        <f>E3*2</f>
        <v>1553.16</v>
      </c>
    </row>
    <row r="4" spans="1:6" x14ac:dyDescent="0.2">
      <c r="A4" s="100" t="s">
        <v>328</v>
      </c>
      <c r="B4" s="100"/>
      <c r="C4" s="101"/>
      <c r="D4" s="102"/>
      <c r="E4" s="103">
        <v>382.94</v>
      </c>
      <c r="F4" s="103">
        <v>765.88</v>
      </c>
    </row>
    <row r="5" spans="1:6" x14ac:dyDescent="0.2">
      <c r="A5" s="100" t="s">
        <v>335</v>
      </c>
      <c r="B5" s="100"/>
      <c r="C5" s="101"/>
      <c r="D5" s="102"/>
      <c r="E5" s="103">
        <v>660</v>
      </c>
      <c r="F5" s="103">
        <v>1320</v>
      </c>
    </row>
    <row r="6" spans="1:6" x14ac:dyDescent="0.2">
      <c r="A6" s="100" t="s">
        <v>327</v>
      </c>
      <c r="B6" s="100"/>
      <c r="C6" s="101"/>
      <c r="D6" s="102">
        <v>240</v>
      </c>
      <c r="E6" s="103">
        <v>240</v>
      </c>
      <c r="F6" s="103">
        <f>E6*2</f>
        <v>480</v>
      </c>
    </row>
    <row r="7" spans="1:6" x14ac:dyDescent="0.2">
      <c r="A7" s="100" t="s">
        <v>317</v>
      </c>
      <c r="B7" s="100"/>
      <c r="C7" s="101"/>
      <c r="D7" s="102">
        <v>2604.87</v>
      </c>
      <c r="E7" s="103">
        <v>2604.87</v>
      </c>
      <c r="F7" s="103">
        <f>E7*2</f>
        <v>5209.74</v>
      </c>
    </row>
    <row r="8" spans="1:6" x14ac:dyDescent="0.2">
      <c r="A8" s="125"/>
      <c r="B8" s="125"/>
      <c r="C8" s="125"/>
      <c r="D8" s="106">
        <f>SUM(D2:D7)</f>
        <v>4894.6399999999994</v>
      </c>
      <c r="E8" s="107">
        <f>SUM(E2:E7)</f>
        <v>5937.58</v>
      </c>
      <c r="F8" s="107">
        <f>SUM(F2:F7)</f>
        <v>11875.16</v>
      </c>
    </row>
  </sheetData>
  <mergeCells count="2">
    <mergeCell ref="A1:B1"/>
    <mergeCell ref="A8:C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opLeftCell="A20" zoomScaleNormal="100" zoomScaleSheetLayoutView="100" workbookViewId="0">
      <selection activeCell="A42" sqref="A42"/>
    </sheetView>
  </sheetViews>
  <sheetFormatPr defaultColWidth="8.7109375" defaultRowHeight="12.75" x14ac:dyDescent="0.2"/>
  <cols>
    <col min="1" max="1" width="3" customWidth="1"/>
    <col min="2" max="2" width="51.140625" customWidth="1"/>
    <col min="3" max="3" width="11.85546875" customWidth="1"/>
    <col min="4" max="4" width="17.7109375" customWidth="1"/>
    <col min="5" max="5" width="40.28515625" customWidth="1"/>
    <col min="6" max="6" width="17.5703125" style="7" customWidth="1"/>
    <col min="7" max="7" width="18.140625" style="7" customWidth="1"/>
    <col min="8" max="8" width="17" style="7" customWidth="1"/>
    <col min="9" max="9" width="14.140625" style="7" customWidth="1"/>
    <col min="1019" max="1024" width="11.5703125" customWidth="1"/>
  </cols>
  <sheetData>
    <row r="1" spans="1:9" ht="15.6" customHeight="1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9" ht="15.6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</row>
    <row r="3" spans="1:9" ht="26.65" customHeight="1" x14ac:dyDescent="0.2">
      <c r="A3" s="6" t="s">
        <v>1</v>
      </c>
      <c r="B3" s="8" t="s">
        <v>2</v>
      </c>
      <c r="C3" s="6" t="s">
        <v>3</v>
      </c>
      <c r="D3" s="6" t="s">
        <v>4</v>
      </c>
      <c r="E3" s="6" t="s">
        <v>5</v>
      </c>
      <c r="F3" s="9" t="s">
        <v>6</v>
      </c>
      <c r="G3" s="8" t="s">
        <v>7</v>
      </c>
      <c r="H3" s="9" t="s">
        <v>8</v>
      </c>
      <c r="I3" s="10" t="s">
        <v>9</v>
      </c>
    </row>
    <row r="4" spans="1:9" ht="16.7" customHeight="1" x14ac:dyDescent="0.2">
      <c r="A4" s="6">
        <v>1</v>
      </c>
      <c r="B4" s="11" t="s">
        <v>10</v>
      </c>
      <c r="C4" s="12" t="s">
        <v>11</v>
      </c>
      <c r="D4" s="13" t="s">
        <v>12</v>
      </c>
      <c r="E4" s="12" t="s">
        <v>13</v>
      </c>
      <c r="F4" s="14">
        <v>970.05</v>
      </c>
      <c r="G4" s="15">
        <v>1140.48</v>
      </c>
      <c r="H4" s="16"/>
      <c r="I4" s="17">
        <f t="shared" ref="I4:I37" si="0">SUM(F4+H4)</f>
        <v>970.05</v>
      </c>
    </row>
    <row r="5" spans="1:9" ht="16.7" customHeight="1" x14ac:dyDescent="0.2">
      <c r="A5" s="6">
        <v>2</v>
      </c>
      <c r="B5" s="18" t="s">
        <v>14</v>
      </c>
      <c r="C5" s="12" t="s">
        <v>15</v>
      </c>
      <c r="D5" s="13" t="s">
        <v>16</v>
      </c>
      <c r="E5" s="12" t="s">
        <v>17</v>
      </c>
      <c r="F5" s="19">
        <v>2067.42</v>
      </c>
      <c r="G5" s="20">
        <v>256</v>
      </c>
      <c r="H5" s="16"/>
      <c r="I5" s="17">
        <f t="shared" si="0"/>
        <v>2067.42</v>
      </c>
    </row>
    <row r="6" spans="1:9" ht="26.65" customHeight="1" x14ac:dyDescent="0.2">
      <c r="A6" s="6">
        <v>3</v>
      </c>
      <c r="B6" s="21" t="s">
        <v>18</v>
      </c>
      <c r="C6" s="12" t="s">
        <v>19</v>
      </c>
      <c r="D6" s="13" t="s">
        <v>20</v>
      </c>
      <c r="E6" s="12" t="s">
        <v>21</v>
      </c>
      <c r="F6" s="22">
        <v>4463.54</v>
      </c>
      <c r="G6" s="23">
        <v>3360</v>
      </c>
      <c r="H6" s="16">
        <v>1673.11</v>
      </c>
      <c r="I6" s="17">
        <f t="shared" si="0"/>
        <v>6136.65</v>
      </c>
    </row>
    <row r="7" spans="1:9" ht="16.7" customHeight="1" x14ac:dyDescent="0.2">
      <c r="A7" s="6">
        <v>4</v>
      </c>
      <c r="B7" s="11" t="s">
        <v>22</v>
      </c>
      <c r="C7" s="12" t="s">
        <v>23</v>
      </c>
      <c r="D7" s="13" t="s">
        <v>24</v>
      </c>
      <c r="E7" s="12" t="s">
        <v>25</v>
      </c>
      <c r="F7" s="24">
        <v>3000</v>
      </c>
      <c r="G7" s="25">
        <v>500</v>
      </c>
      <c r="H7" s="16"/>
      <c r="I7" s="17">
        <f t="shared" si="0"/>
        <v>3000</v>
      </c>
    </row>
    <row r="8" spans="1:9" ht="16.7" customHeight="1" x14ac:dyDescent="0.2">
      <c r="A8" s="6">
        <v>5</v>
      </c>
      <c r="B8" s="11" t="s">
        <v>26</v>
      </c>
      <c r="C8" s="12" t="s">
        <v>27</v>
      </c>
      <c r="D8" s="13" t="s">
        <v>28</v>
      </c>
      <c r="E8" s="12" t="s">
        <v>29</v>
      </c>
      <c r="F8" s="22">
        <v>4463.54</v>
      </c>
      <c r="G8" s="15">
        <v>1117.23</v>
      </c>
      <c r="H8" s="16"/>
      <c r="I8" s="17">
        <f t="shared" si="0"/>
        <v>4463.54</v>
      </c>
    </row>
    <row r="9" spans="1:9" ht="16.7" customHeight="1" x14ac:dyDescent="0.2">
      <c r="A9" s="6">
        <v>6</v>
      </c>
      <c r="B9" s="21" t="s">
        <v>30</v>
      </c>
      <c r="C9" s="12" t="s">
        <v>31</v>
      </c>
      <c r="D9" s="12" t="s">
        <v>32</v>
      </c>
      <c r="E9" s="12" t="s">
        <v>33</v>
      </c>
      <c r="F9" s="22">
        <v>1607.48</v>
      </c>
      <c r="G9" s="15">
        <v>714.26</v>
      </c>
      <c r="H9" s="16"/>
      <c r="I9" s="17">
        <f t="shared" si="0"/>
        <v>1607.48</v>
      </c>
    </row>
    <row r="10" spans="1:9" ht="16.7" customHeight="1" x14ac:dyDescent="0.2">
      <c r="A10" s="6">
        <v>7</v>
      </c>
      <c r="B10" s="11" t="s">
        <v>34</v>
      </c>
      <c r="C10" s="12" t="s">
        <v>35</v>
      </c>
      <c r="D10" s="12" t="s">
        <v>32</v>
      </c>
      <c r="E10" s="12" t="s">
        <v>36</v>
      </c>
      <c r="F10" s="22">
        <v>3632.13</v>
      </c>
      <c r="G10" s="15">
        <v>918.24</v>
      </c>
      <c r="H10" s="26"/>
      <c r="I10" s="17">
        <f t="shared" si="0"/>
        <v>3632.13</v>
      </c>
    </row>
    <row r="11" spans="1:9" ht="16.7" customHeight="1" x14ac:dyDescent="0.2">
      <c r="A11" s="6">
        <v>8</v>
      </c>
      <c r="B11" s="11" t="s">
        <v>37</v>
      </c>
      <c r="C11" s="12" t="s">
        <v>38</v>
      </c>
      <c r="D11" s="12" t="s">
        <v>39</v>
      </c>
      <c r="E11" s="12" t="s">
        <v>40</v>
      </c>
      <c r="F11" s="22">
        <v>4000.33</v>
      </c>
      <c r="G11" s="15">
        <v>956.72</v>
      </c>
      <c r="H11" s="16"/>
      <c r="I11" s="17">
        <f t="shared" si="0"/>
        <v>4000.33</v>
      </c>
    </row>
    <row r="12" spans="1:9" ht="16.7" customHeight="1" x14ac:dyDescent="0.2">
      <c r="A12" s="6">
        <v>9</v>
      </c>
      <c r="B12" s="27" t="s">
        <v>41</v>
      </c>
      <c r="C12" s="12" t="s">
        <v>42</v>
      </c>
      <c r="D12" s="13" t="s">
        <v>43</v>
      </c>
      <c r="E12" s="12" t="s">
        <v>44</v>
      </c>
      <c r="F12" s="22">
        <v>3020.62</v>
      </c>
      <c r="G12" s="15">
        <v>1467.11</v>
      </c>
      <c r="H12" s="16"/>
      <c r="I12" s="17">
        <f t="shared" si="0"/>
        <v>3020.62</v>
      </c>
    </row>
    <row r="13" spans="1:9" ht="16.7" customHeight="1" x14ac:dyDescent="0.2">
      <c r="A13" s="6">
        <v>10</v>
      </c>
      <c r="B13" s="11" t="s">
        <v>45</v>
      </c>
      <c r="C13" s="12" t="s">
        <v>46</v>
      </c>
      <c r="D13" s="13" t="s">
        <v>47</v>
      </c>
      <c r="E13" s="12" t="s">
        <v>48</v>
      </c>
      <c r="F13" s="19">
        <v>10000</v>
      </c>
      <c r="G13" s="20">
        <v>1086</v>
      </c>
      <c r="H13" s="16"/>
      <c r="I13" s="17">
        <f t="shared" si="0"/>
        <v>10000</v>
      </c>
    </row>
    <row r="14" spans="1:9" ht="16.7" customHeight="1" x14ac:dyDescent="0.2">
      <c r="A14" s="6">
        <v>11</v>
      </c>
      <c r="B14" s="12" t="s">
        <v>49</v>
      </c>
      <c r="C14" s="12" t="s">
        <v>50</v>
      </c>
      <c r="D14" s="13" t="s">
        <v>51</v>
      </c>
      <c r="E14" s="12" t="s">
        <v>52</v>
      </c>
      <c r="F14" s="19">
        <v>18906.55</v>
      </c>
      <c r="G14" s="28">
        <v>8358.7999999999993</v>
      </c>
      <c r="H14" s="16"/>
      <c r="I14" s="17">
        <f t="shared" si="0"/>
        <v>18906.55</v>
      </c>
    </row>
    <row r="15" spans="1:9" ht="16.7" customHeight="1" x14ac:dyDescent="0.2">
      <c r="A15" s="6">
        <v>12</v>
      </c>
      <c r="B15" s="11" t="s">
        <v>53</v>
      </c>
      <c r="C15" s="12" t="s">
        <v>54</v>
      </c>
      <c r="D15" s="13" t="s">
        <v>55</v>
      </c>
      <c r="E15" s="12" t="s">
        <v>56</v>
      </c>
      <c r="F15" s="14">
        <v>510.03</v>
      </c>
      <c r="G15" s="29">
        <v>300.16000000000003</v>
      </c>
      <c r="H15" s="16"/>
      <c r="I15" s="17">
        <f t="shared" si="0"/>
        <v>510.03</v>
      </c>
    </row>
    <row r="16" spans="1:9" ht="16.7" customHeight="1" x14ac:dyDescent="0.2">
      <c r="A16" s="6">
        <v>13</v>
      </c>
      <c r="B16" s="11" t="s">
        <v>57</v>
      </c>
      <c r="C16" s="12" t="s">
        <v>58</v>
      </c>
      <c r="D16" s="13" t="s">
        <v>59</v>
      </c>
      <c r="E16" s="12" t="s">
        <v>60</v>
      </c>
      <c r="F16" s="19">
        <v>3247.96</v>
      </c>
      <c r="G16" s="20">
        <v>1101</v>
      </c>
      <c r="H16" s="16"/>
      <c r="I16" s="17">
        <f t="shared" si="0"/>
        <v>3247.96</v>
      </c>
    </row>
    <row r="17" spans="1:9" ht="16.7" customHeight="1" x14ac:dyDescent="0.2">
      <c r="A17" s="6">
        <v>14</v>
      </c>
      <c r="B17" s="12" t="s">
        <v>61</v>
      </c>
      <c r="C17" s="12" t="s">
        <v>62</v>
      </c>
      <c r="D17" s="13" t="s">
        <v>63</v>
      </c>
      <c r="E17" s="12" t="s">
        <v>64</v>
      </c>
      <c r="F17" s="19">
        <v>5117.29</v>
      </c>
      <c r="G17" s="20">
        <v>1846.16</v>
      </c>
      <c r="H17" s="26"/>
      <c r="I17" s="17">
        <f t="shared" si="0"/>
        <v>5117.29</v>
      </c>
    </row>
    <row r="18" spans="1:9" ht="16.7" customHeight="1" x14ac:dyDescent="0.2">
      <c r="A18" s="6">
        <v>15</v>
      </c>
      <c r="B18" s="21" t="s">
        <v>65</v>
      </c>
      <c r="C18" s="12" t="s">
        <v>66</v>
      </c>
      <c r="D18" s="13" t="s">
        <v>67</v>
      </c>
      <c r="E18" s="12" t="s">
        <v>68</v>
      </c>
      <c r="F18" s="19">
        <v>728.3</v>
      </c>
      <c r="G18" s="20">
        <v>592.72</v>
      </c>
      <c r="H18" s="16"/>
      <c r="I18" s="17">
        <f t="shared" si="0"/>
        <v>728.3</v>
      </c>
    </row>
    <row r="19" spans="1:9" ht="16.7" customHeight="1" x14ac:dyDescent="0.2">
      <c r="A19" s="6">
        <v>16</v>
      </c>
      <c r="B19" s="11" t="s">
        <v>69</v>
      </c>
      <c r="C19" s="12" t="s">
        <v>70</v>
      </c>
      <c r="D19" s="13" t="s">
        <v>71</v>
      </c>
      <c r="E19" s="12" t="s">
        <v>72</v>
      </c>
      <c r="F19" s="22">
        <v>2893.57</v>
      </c>
      <c r="G19" s="15">
        <v>365.36</v>
      </c>
      <c r="H19" s="30"/>
      <c r="I19" s="17">
        <f t="shared" si="0"/>
        <v>2893.57</v>
      </c>
    </row>
    <row r="20" spans="1:9" ht="16.7" customHeight="1" x14ac:dyDescent="0.2">
      <c r="A20" s="6">
        <v>17</v>
      </c>
      <c r="B20" s="11" t="s">
        <v>73</v>
      </c>
      <c r="C20" s="12" t="s">
        <v>74</v>
      </c>
      <c r="D20" s="12" t="s">
        <v>75</v>
      </c>
      <c r="E20" s="12" t="s">
        <v>76</v>
      </c>
      <c r="F20" s="19">
        <v>4463.54</v>
      </c>
      <c r="G20" s="20">
        <v>1434.64</v>
      </c>
      <c r="H20" s="16"/>
      <c r="I20" s="17">
        <f t="shared" si="0"/>
        <v>4463.54</v>
      </c>
    </row>
    <row r="21" spans="1:9" ht="16.7" customHeight="1" x14ac:dyDescent="0.2">
      <c r="A21" s="6">
        <v>18</v>
      </c>
      <c r="B21" s="11" t="s">
        <v>77</v>
      </c>
      <c r="C21" s="12" t="s">
        <v>78</v>
      </c>
      <c r="D21" s="13" t="s">
        <v>79</v>
      </c>
      <c r="E21" s="12" t="s">
        <v>80</v>
      </c>
      <c r="F21" s="19">
        <v>8644.4500000000007</v>
      </c>
      <c r="G21" s="28">
        <v>3216.51</v>
      </c>
      <c r="H21" s="24">
        <v>596.53</v>
      </c>
      <c r="I21" s="17">
        <f t="shared" si="0"/>
        <v>9240.9800000000014</v>
      </c>
    </row>
    <row r="22" spans="1:9" ht="16.7" customHeight="1" x14ac:dyDescent="0.2">
      <c r="A22" s="6">
        <v>19</v>
      </c>
      <c r="B22" s="11" t="s">
        <v>81</v>
      </c>
      <c r="C22" s="12" t="s">
        <v>82</v>
      </c>
      <c r="D22" s="13" t="s">
        <v>83</v>
      </c>
      <c r="E22" s="12" t="s">
        <v>84</v>
      </c>
      <c r="F22" s="19">
        <v>5684</v>
      </c>
      <c r="G22" s="20">
        <v>1470.58</v>
      </c>
      <c r="H22" s="16"/>
      <c r="I22" s="17">
        <f t="shared" si="0"/>
        <v>5684</v>
      </c>
    </row>
    <row r="23" spans="1:9" ht="16.7" customHeight="1" x14ac:dyDescent="0.2">
      <c r="A23" s="6">
        <v>20</v>
      </c>
      <c r="B23" s="11" t="s">
        <v>85</v>
      </c>
      <c r="C23" s="12" t="s">
        <v>86</v>
      </c>
      <c r="D23" s="12" t="s">
        <v>87</v>
      </c>
      <c r="E23" s="12" t="s">
        <v>88</v>
      </c>
      <c r="F23" s="19">
        <v>2259.9499999999998</v>
      </c>
      <c r="G23" s="20">
        <v>1741.7</v>
      </c>
      <c r="H23" s="31">
        <v>716.99</v>
      </c>
      <c r="I23" s="17">
        <f t="shared" si="0"/>
        <v>2976.9399999999996</v>
      </c>
    </row>
    <row r="24" spans="1:9" ht="16.7" customHeight="1" x14ac:dyDescent="0.2">
      <c r="A24" s="6">
        <v>21</v>
      </c>
      <c r="B24" s="11" t="s">
        <v>89</v>
      </c>
      <c r="C24" s="27" t="s">
        <v>90</v>
      </c>
      <c r="D24" s="12" t="s">
        <v>91</v>
      </c>
      <c r="E24" s="12" t="s">
        <v>92</v>
      </c>
      <c r="F24" s="24">
        <v>600</v>
      </c>
      <c r="G24" s="25">
        <v>445</v>
      </c>
      <c r="H24" s="24"/>
      <c r="I24" s="17">
        <f t="shared" si="0"/>
        <v>600</v>
      </c>
    </row>
    <row r="25" spans="1:9" ht="16.7" customHeight="1" x14ac:dyDescent="0.2">
      <c r="A25" s="6">
        <v>22</v>
      </c>
      <c r="B25" s="11" t="s">
        <v>93</v>
      </c>
      <c r="C25" s="27" t="s">
        <v>94</v>
      </c>
      <c r="D25" s="12" t="s">
        <v>95</v>
      </c>
      <c r="E25" s="12" t="s">
        <v>96</v>
      </c>
      <c r="F25" s="22">
        <v>1769.67</v>
      </c>
      <c r="G25" s="15">
        <v>1156.25</v>
      </c>
      <c r="H25" s="32">
        <v>450.5</v>
      </c>
      <c r="I25" s="17">
        <f t="shared" si="0"/>
        <v>2220.17</v>
      </c>
    </row>
    <row r="26" spans="1:9" ht="16.7" customHeight="1" x14ac:dyDescent="0.2">
      <c r="A26" s="6">
        <v>23</v>
      </c>
      <c r="B26" s="11" t="s">
        <v>97</v>
      </c>
      <c r="C26" s="12" t="s">
        <v>98</v>
      </c>
      <c r="D26" s="12" t="s">
        <v>99</v>
      </c>
      <c r="E26" s="12" t="s">
        <v>100</v>
      </c>
      <c r="F26" s="19">
        <v>4437.8100000000004</v>
      </c>
      <c r="G26" s="20">
        <v>596.30999999999995</v>
      </c>
      <c r="H26" s="16"/>
      <c r="I26" s="17">
        <f t="shared" si="0"/>
        <v>4437.8100000000004</v>
      </c>
    </row>
    <row r="27" spans="1:9" ht="16.7" customHeight="1" x14ac:dyDescent="0.2">
      <c r="A27" s="6">
        <v>24</v>
      </c>
      <c r="B27" s="11" t="s">
        <v>101</v>
      </c>
      <c r="C27" s="12" t="s">
        <v>102</v>
      </c>
      <c r="D27" s="12" t="s">
        <v>103</v>
      </c>
      <c r="E27" s="12" t="s">
        <v>104</v>
      </c>
      <c r="F27" s="16">
        <v>500</v>
      </c>
      <c r="G27" s="23">
        <v>207.32</v>
      </c>
      <c r="H27" s="16"/>
      <c r="I27" s="17">
        <f t="shared" si="0"/>
        <v>500</v>
      </c>
    </row>
    <row r="28" spans="1:9" ht="16.7" customHeight="1" x14ac:dyDescent="0.2">
      <c r="A28" s="6">
        <v>25</v>
      </c>
      <c r="B28" s="11" t="s">
        <v>105</v>
      </c>
      <c r="C28" s="12" t="s">
        <v>106</v>
      </c>
      <c r="D28" s="12" t="s">
        <v>107</v>
      </c>
      <c r="E28" s="12" t="s">
        <v>108</v>
      </c>
      <c r="F28" s="19">
        <v>4492.6899999999996</v>
      </c>
      <c r="G28" s="20">
        <v>2695.28</v>
      </c>
      <c r="H28" s="16"/>
      <c r="I28" s="17">
        <f t="shared" si="0"/>
        <v>4492.6899999999996</v>
      </c>
    </row>
    <row r="29" spans="1:9" ht="16.7" customHeight="1" x14ac:dyDescent="0.2">
      <c r="A29" s="6">
        <v>26</v>
      </c>
      <c r="B29" s="11" t="s">
        <v>109</v>
      </c>
      <c r="C29" s="12" t="s">
        <v>110</v>
      </c>
      <c r="D29" s="12" t="s">
        <v>111</v>
      </c>
      <c r="E29" s="12" t="s">
        <v>112</v>
      </c>
      <c r="F29" s="22">
        <v>609.34</v>
      </c>
      <c r="G29" s="15">
        <v>302.11</v>
      </c>
      <c r="H29" s="16"/>
      <c r="I29" s="17">
        <f t="shared" si="0"/>
        <v>609.34</v>
      </c>
    </row>
    <row r="30" spans="1:9" ht="16.7" customHeight="1" x14ac:dyDescent="0.2">
      <c r="A30" s="6">
        <v>27</v>
      </c>
      <c r="B30" s="11" t="s">
        <v>113</v>
      </c>
      <c r="C30" s="12" t="s">
        <v>114</v>
      </c>
      <c r="D30" s="12" t="s">
        <v>20</v>
      </c>
      <c r="E30" s="12" t="s">
        <v>115</v>
      </c>
      <c r="F30" s="22">
        <v>2516.66</v>
      </c>
      <c r="G30" s="15">
        <v>472.82</v>
      </c>
      <c r="H30" s="33"/>
      <c r="I30" s="17">
        <f t="shared" si="0"/>
        <v>2516.66</v>
      </c>
    </row>
    <row r="31" spans="1:9" ht="16.7" customHeight="1" x14ac:dyDescent="0.2">
      <c r="A31" s="6">
        <v>28</v>
      </c>
      <c r="B31" s="11" t="s">
        <v>116</v>
      </c>
      <c r="C31" s="12" t="s">
        <v>117</v>
      </c>
      <c r="D31" s="12" t="s">
        <v>51</v>
      </c>
      <c r="E31" s="12" t="s">
        <v>118</v>
      </c>
      <c r="F31" s="22">
        <v>1610.22</v>
      </c>
      <c r="G31" s="15">
        <v>824.04</v>
      </c>
      <c r="H31" s="33"/>
      <c r="I31" s="17">
        <f t="shared" si="0"/>
        <v>1610.22</v>
      </c>
    </row>
    <row r="32" spans="1:9" ht="16.7" customHeight="1" x14ac:dyDescent="0.2">
      <c r="A32" s="6">
        <v>29</v>
      </c>
      <c r="B32" s="11" t="s">
        <v>119</v>
      </c>
      <c r="C32" s="27" t="s">
        <v>120</v>
      </c>
      <c r="D32" s="12" t="s">
        <v>121</v>
      </c>
      <c r="E32" s="12" t="s">
        <v>122</v>
      </c>
      <c r="F32" s="22">
        <v>1320.14</v>
      </c>
      <c r="G32" s="15">
        <v>362.02</v>
      </c>
      <c r="H32" s="33"/>
      <c r="I32" s="17">
        <f t="shared" si="0"/>
        <v>1320.14</v>
      </c>
    </row>
    <row r="33" spans="1:9" ht="16.7" customHeight="1" x14ac:dyDescent="0.2">
      <c r="A33" s="6">
        <v>30</v>
      </c>
      <c r="B33" s="11" t="s">
        <v>123</v>
      </c>
      <c r="C33" s="12" t="s">
        <v>124</v>
      </c>
      <c r="D33" s="12" t="s">
        <v>79</v>
      </c>
      <c r="E33" s="12" t="s">
        <v>125</v>
      </c>
      <c r="F33" s="19">
        <v>2123.75</v>
      </c>
      <c r="G33" s="20">
        <v>1585.27</v>
      </c>
      <c r="H33" s="33"/>
      <c r="I33" s="17">
        <f t="shared" si="0"/>
        <v>2123.75</v>
      </c>
    </row>
    <row r="34" spans="1:9" ht="16.7" customHeight="1" x14ac:dyDescent="0.2">
      <c r="A34" s="6">
        <v>31</v>
      </c>
      <c r="B34" s="11" t="s">
        <v>126</v>
      </c>
      <c r="C34" s="12" t="s">
        <v>127</v>
      </c>
      <c r="D34" s="12" t="s">
        <v>128</v>
      </c>
      <c r="E34" s="12" t="s">
        <v>129</v>
      </c>
      <c r="F34" s="19">
        <v>17499.77</v>
      </c>
      <c r="G34" s="20">
        <v>4178.1000000000004</v>
      </c>
      <c r="H34" s="33"/>
      <c r="I34" s="17">
        <f t="shared" si="0"/>
        <v>17499.77</v>
      </c>
    </row>
    <row r="35" spans="1:9" ht="16.7" customHeight="1" x14ac:dyDescent="0.2">
      <c r="A35" s="6">
        <v>32</v>
      </c>
      <c r="B35" s="21" t="s">
        <v>130</v>
      </c>
      <c r="C35" s="12" t="s">
        <v>131</v>
      </c>
      <c r="D35" s="12" t="s">
        <v>132</v>
      </c>
      <c r="E35" s="34" t="s">
        <v>133</v>
      </c>
      <c r="F35" s="22">
        <v>1000</v>
      </c>
      <c r="G35" s="15">
        <v>312.88</v>
      </c>
      <c r="H35" s="33"/>
      <c r="I35" s="17">
        <f t="shared" si="0"/>
        <v>1000</v>
      </c>
    </row>
    <row r="36" spans="1:9" ht="16.7" customHeight="1" x14ac:dyDescent="0.25">
      <c r="A36" s="6">
        <v>33</v>
      </c>
      <c r="B36" s="21" t="s">
        <v>134</v>
      </c>
      <c r="C36" s="15" t="s">
        <v>135</v>
      </c>
      <c r="D36" s="13" t="s">
        <v>136</v>
      </c>
      <c r="E36" s="13" t="s">
        <v>137</v>
      </c>
      <c r="F36" s="35">
        <v>1059</v>
      </c>
      <c r="G36" s="36">
        <v>1200</v>
      </c>
      <c r="H36" s="33"/>
      <c r="I36" s="17">
        <f t="shared" si="0"/>
        <v>1059</v>
      </c>
    </row>
    <row r="37" spans="1:9" s="38" customFormat="1" ht="26.65" customHeight="1" x14ac:dyDescent="0.2">
      <c r="A37" s="6">
        <v>34</v>
      </c>
      <c r="B37" s="21" t="s">
        <v>138</v>
      </c>
      <c r="C37" s="37" t="s">
        <v>139</v>
      </c>
      <c r="D37" s="13" t="s">
        <v>140</v>
      </c>
      <c r="E37" s="12" t="s">
        <v>141</v>
      </c>
      <c r="F37" s="16">
        <v>2000</v>
      </c>
      <c r="G37" s="23">
        <v>400</v>
      </c>
      <c r="H37" s="33"/>
      <c r="I37" s="17">
        <f t="shared" si="0"/>
        <v>2000</v>
      </c>
    </row>
    <row r="38" spans="1:9" s="38" customFormat="1" ht="26.65" customHeight="1" x14ac:dyDescent="0.2">
      <c r="A38" s="6">
        <v>35</v>
      </c>
      <c r="B38" s="21" t="s">
        <v>142</v>
      </c>
      <c r="C38" s="12" t="s">
        <v>143</v>
      </c>
      <c r="D38" s="39" t="s">
        <v>144</v>
      </c>
      <c r="E38" s="40" t="s">
        <v>145</v>
      </c>
      <c r="F38" s="24" t="s">
        <v>146</v>
      </c>
      <c r="G38" s="16" t="s">
        <v>146</v>
      </c>
      <c r="H38" s="24" t="s">
        <v>146</v>
      </c>
      <c r="I38" s="17"/>
    </row>
    <row r="39" spans="1:9" s="38" customFormat="1" ht="18" x14ac:dyDescent="0.2">
      <c r="A39" s="109" t="s">
        <v>147</v>
      </c>
      <c r="B39" s="109"/>
      <c r="C39" s="109"/>
      <c r="D39" s="109"/>
      <c r="E39" s="109"/>
      <c r="F39" s="33">
        <f>SUM(F4:F38)</f>
        <v>131219.79999999999</v>
      </c>
      <c r="G39" s="41">
        <f>SUM(G4:G38)</f>
        <v>46681.069999999985</v>
      </c>
      <c r="H39" s="33">
        <f>SUM(H4:H38)</f>
        <v>3437.13</v>
      </c>
      <c r="I39" s="17">
        <f>SUM(F39+H39)</f>
        <v>134656.93</v>
      </c>
    </row>
    <row r="40" spans="1:9" ht="12.75" customHeight="1" x14ac:dyDescent="0.2">
      <c r="A40" s="110" t="s">
        <v>339</v>
      </c>
      <c r="B40" s="110"/>
      <c r="C40" s="110"/>
      <c r="D40" s="110"/>
      <c r="E40" s="110"/>
      <c r="F40" s="110"/>
      <c r="G40" s="110"/>
      <c r="H40" s="110"/>
      <c r="I40" s="110"/>
    </row>
    <row r="41" spans="1:9" ht="43.35" customHeight="1" x14ac:dyDescent="0.2">
      <c r="A41" s="110"/>
      <c r="B41" s="110"/>
      <c r="C41" s="110"/>
      <c r="D41" s="110"/>
      <c r="E41" s="110"/>
      <c r="F41" s="110"/>
      <c r="G41" s="110"/>
      <c r="H41" s="110"/>
      <c r="I41" s="110"/>
    </row>
    <row r="42" spans="1:9" ht="15.75" x14ac:dyDescent="0.2">
      <c r="B42" s="42"/>
    </row>
    <row r="43" spans="1:9" ht="15.75" x14ac:dyDescent="0.2">
      <c r="B43" s="42"/>
    </row>
    <row r="44" spans="1:9" ht="15.75" x14ac:dyDescent="0.2">
      <c r="B44" s="42"/>
    </row>
    <row r="45" spans="1:9" ht="15.75" x14ac:dyDescent="0.2">
      <c r="B45" s="42"/>
    </row>
    <row r="46" spans="1:9" ht="15.75" x14ac:dyDescent="0.2">
      <c r="B46" s="42"/>
    </row>
    <row r="47" spans="1:9" ht="15.75" x14ac:dyDescent="0.25">
      <c r="B47" s="43"/>
    </row>
    <row r="48" spans="1:9" ht="15.75" x14ac:dyDescent="0.25">
      <c r="B48" s="43"/>
    </row>
    <row r="49" spans="2:2" ht="15.75" x14ac:dyDescent="0.25">
      <c r="B49" s="43"/>
    </row>
  </sheetData>
  <mergeCells count="3">
    <mergeCell ref="A1:I2"/>
    <mergeCell ref="A39:E39"/>
    <mergeCell ref="A40:I41"/>
  </mergeCells>
  <printOptions verticalCentered="1"/>
  <pageMargins left="0.39374999999999999" right="0.39374999999999999" top="0.39374999999999999" bottom="0.39374999999999999" header="0.511811023622047" footer="0.511811023622047"/>
  <pageSetup paperSize="9" scale="7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6"/>
  <sheetViews>
    <sheetView topLeftCell="A22" zoomScaleNormal="100" zoomScaleSheetLayoutView="100" workbookViewId="0">
      <selection activeCell="C37" sqref="C37"/>
    </sheetView>
  </sheetViews>
  <sheetFormatPr defaultColWidth="8.7109375" defaultRowHeight="12.75" x14ac:dyDescent="0.2"/>
  <cols>
    <col min="1" max="1" width="4.85546875" customWidth="1"/>
    <col min="2" max="2" width="33.7109375" customWidth="1"/>
    <col min="3" max="3" width="18.140625" customWidth="1"/>
    <col min="4" max="4" width="34.140625" customWidth="1"/>
    <col min="5" max="5" width="36.28515625" customWidth="1"/>
    <col min="6" max="6" width="15.28515625" customWidth="1"/>
    <col min="7" max="8" width="17" customWidth="1"/>
    <col min="9" max="9" width="14.140625" customWidth="1"/>
    <col min="1022" max="1024" width="11.5703125" customWidth="1"/>
  </cols>
  <sheetData>
    <row r="1" spans="1:13" ht="12.75" customHeight="1" x14ac:dyDescent="0.2">
      <c r="A1" s="111" t="s">
        <v>148</v>
      </c>
      <c r="B1" s="111"/>
      <c r="C1" s="111"/>
      <c r="D1" s="111"/>
      <c r="E1" s="111"/>
      <c r="F1" s="111"/>
      <c r="G1" s="111"/>
      <c r="H1" s="111"/>
      <c r="I1" s="111"/>
    </row>
    <row r="2" spans="1:13" ht="11.85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</row>
    <row r="3" spans="1:13" ht="23.85" customHeight="1" x14ac:dyDescent="0.2">
      <c r="A3" s="6" t="s">
        <v>1</v>
      </c>
      <c r="B3" s="8" t="s">
        <v>2</v>
      </c>
      <c r="C3" s="6" t="s">
        <v>3</v>
      </c>
      <c r="D3" s="6" t="s">
        <v>4</v>
      </c>
      <c r="E3" s="6" t="s">
        <v>5</v>
      </c>
      <c r="F3" s="9" t="s">
        <v>6</v>
      </c>
      <c r="G3" s="8" t="s">
        <v>7</v>
      </c>
      <c r="H3" s="9" t="s">
        <v>8</v>
      </c>
      <c r="I3" s="10" t="s">
        <v>9</v>
      </c>
      <c r="J3" s="44"/>
      <c r="K3" s="44"/>
      <c r="L3" s="44"/>
      <c r="M3" s="44"/>
    </row>
    <row r="4" spans="1:13" ht="29.25" x14ac:dyDescent="0.2">
      <c r="A4" s="5">
        <v>1</v>
      </c>
      <c r="B4" s="45" t="s">
        <v>149</v>
      </c>
      <c r="C4" s="4" t="s">
        <v>150</v>
      </c>
      <c r="D4" s="46" t="s">
        <v>151</v>
      </c>
      <c r="E4" s="2" t="s">
        <v>152</v>
      </c>
      <c r="F4" s="16">
        <v>2427.37</v>
      </c>
      <c r="G4" s="23">
        <v>2119.34</v>
      </c>
      <c r="H4" s="16">
        <v>657.91</v>
      </c>
      <c r="I4" s="17">
        <f>F4+H4</f>
        <v>3085.2799999999997</v>
      </c>
      <c r="J4" s="47"/>
      <c r="K4" s="47"/>
      <c r="L4" s="47"/>
      <c r="M4" s="47"/>
    </row>
    <row r="5" spans="1:13" ht="20.100000000000001" customHeight="1" x14ac:dyDescent="0.2">
      <c r="A5" s="5">
        <v>2</v>
      </c>
      <c r="B5" s="45" t="s">
        <v>153</v>
      </c>
      <c r="C5" s="4" t="s">
        <v>154</v>
      </c>
      <c r="D5" s="46" t="s">
        <v>155</v>
      </c>
      <c r="E5" s="2" t="s">
        <v>156</v>
      </c>
      <c r="F5" s="16">
        <v>3519.65</v>
      </c>
      <c r="G5" s="23">
        <v>1538.27</v>
      </c>
      <c r="H5" s="16" t="s">
        <v>157</v>
      </c>
      <c r="I5" s="17">
        <f>F5</f>
        <v>3519.65</v>
      </c>
      <c r="J5" s="48"/>
      <c r="K5" s="48"/>
      <c r="L5" s="48"/>
      <c r="M5" s="48"/>
    </row>
    <row r="6" spans="1:13" ht="23.1" customHeight="1" x14ac:dyDescent="0.2">
      <c r="A6" s="49">
        <v>3</v>
      </c>
      <c r="B6" s="50" t="s">
        <v>158</v>
      </c>
      <c r="C6" s="51" t="s">
        <v>159</v>
      </c>
      <c r="D6" s="52" t="s">
        <v>160</v>
      </c>
      <c r="E6" s="53" t="s">
        <v>161</v>
      </c>
      <c r="F6" s="16">
        <v>4016.55</v>
      </c>
      <c r="G6" s="23">
        <v>2627.08</v>
      </c>
      <c r="H6" s="16" t="s">
        <v>157</v>
      </c>
      <c r="I6" s="17">
        <f>F6</f>
        <v>4016.55</v>
      </c>
      <c r="J6" s="48"/>
      <c r="K6" s="48"/>
      <c r="L6" s="48"/>
      <c r="M6" s="48"/>
    </row>
    <row r="7" spans="1:13" ht="15" x14ac:dyDescent="0.2">
      <c r="A7" s="5">
        <v>4</v>
      </c>
      <c r="B7" s="54" t="s">
        <v>162</v>
      </c>
      <c r="C7" s="1" t="s">
        <v>163</v>
      </c>
      <c r="D7" s="46" t="s">
        <v>164</v>
      </c>
      <c r="E7" s="2" t="s">
        <v>165</v>
      </c>
      <c r="F7" s="16">
        <v>3442.2</v>
      </c>
      <c r="G7" s="23">
        <v>1472.81</v>
      </c>
      <c r="H7" s="16">
        <v>116.06</v>
      </c>
      <c r="I7" s="17">
        <f>F7+H7</f>
        <v>3558.2599999999998</v>
      </c>
    </row>
    <row r="8" spans="1:13" ht="27.6" customHeight="1" x14ac:dyDescent="0.2">
      <c r="A8" s="5">
        <v>5</v>
      </c>
      <c r="B8" s="45" t="s">
        <v>166</v>
      </c>
      <c r="C8" s="4" t="s">
        <v>167</v>
      </c>
      <c r="D8" s="46" t="s">
        <v>168</v>
      </c>
      <c r="E8" s="2" t="s">
        <v>169</v>
      </c>
      <c r="F8" s="16">
        <v>7098.3</v>
      </c>
      <c r="G8" s="23">
        <v>2026.04</v>
      </c>
      <c r="H8" s="16">
        <v>333.88</v>
      </c>
      <c r="I8" s="17">
        <f>F8+H8</f>
        <v>7432.18</v>
      </c>
      <c r="J8" s="48"/>
      <c r="K8" s="48"/>
      <c r="L8" s="48"/>
      <c r="M8" s="48"/>
    </row>
    <row r="9" spans="1:13" ht="18.600000000000001" customHeight="1" x14ac:dyDescent="0.2">
      <c r="A9" s="5">
        <v>6</v>
      </c>
      <c r="B9" s="54" t="s">
        <v>170</v>
      </c>
      <c r="C9" s="1" t="s">
        <v>171</v>
      </c>
      <c r="D9" s="46" t="s">
        <v>172</v>
      </c>
      <c r="E9" s="2" t="s">
        <v>173</v>
      </c>
      <c r="F9" s="16">
        <v>6545.74</v>
      </c>
      <c r="G9" s="23">
        <v>3589.31</v>
      </c>
      <c r="H9" s="16">
        <v>304.42</v>
      </c>
      <c r="I9" s="17">
        <f>F9+H9</f>
        <v>6850.16</v>
      </c>
    </row>
    <row r="10" spans="1:13" ht="29.25" x14ac:dyDescent="0.2">
      <c r="A10" s="5">
        <v>7</v>
      </c>
      <c r="B10" s="54" t="s">
        <v>174</v>
      </c>
      <c r="C10" s="4" t="s">
        <v>175</v>
      </c>
      <c r="D10" s="46" t="s">
        <v>176</v>
      </c>
      <c r="E10" s="2" t="s">
        <v>177</v>
      </c>
      <c r="F10" s="26">
        <v>8276.4</v>
      </c>
      <c r="G10" s="55">
        <v>2510.29</v>
      </c>
      <c r="H10" s="26" t="s">
        <v>157</v>
      </c>
      <c r="I10" s="17">
        <f>F10</f>
        <v>8276.4</v>
      </c>
      <c r="J10" s="48"/>
      <c r="K10" s="48"/>
      <c r="L10" s="48"/>
      <c r="M10" s="48"/>
    </row>
    <row r="11" spans="1:13" ht="19.350000000000001" customHeight="1" x14ac:dyDescent="0.2">
      <c r="A11" s="5">
        <v>8</v>
      </c>
      <c r="B11" s="54" t="s">
        <v>178</v>
      </c>
      <c r="C11" s="1" t="s">
        <v>179</v>
      </c>
      <c r="D11" s="46" t="s">
        <v>180</v>
      </c>
      <c r="E11" s="2" t="s">
        <v>181</v>
      </c>
      <c r="F11" s="24">
        <v>3911.13</v>
      </c>
      <c r="G11" s="23">
        <v>2143.86</v>
      </c>
      <c r="H11" s="16">
        <v>891.78</v>
      </c>
      <c r="I11" s="17">
        <f>F11+H11</f>
        <v>4802.91</v>
      </c>
      <c r="J11" s="48"/>
      <c r="K11" s="48"/>
      <c r="L11" s="48"/>
      <c r="M11" s="48"/>
    </row>
    <row r="12" spans="1:13" ht="23.1" customHeight="1" x14ac:dyDescent="0.2">
      <c r="A12" s="5">
        <v>9</v>
      </c>
      <c r="B12" s="54" t="s">
        <v>182</v>
      </c>
      <c r="C12" s="1" t="s">
        <v>183</v>
      </c>
      <c r="D12" s="46" t="s">
        <v>28</v>
      </c>
      <c r="E12" s="2" t="s">
        <v>184</v>
      </c>
      <c r="F12" s="16">
        <v>15271.23</v>
      </c>
      <c r="G12" s="23">
        <v>5744.35</v>
      </c>
      <c r="H12" s="16">
        <v>770.57</v>
      </c>
      <c r="I12" s="17">
        <f>F12+H12</f>
        <v>16041.8</v>
      </c>
      <c r="J12" s="48"/>
      <c r="K12" s="48"/>
      <c r="L12" s="48"/>
      <c r="M12" s="48"/>
    </row>
    <row r="13" spans="1:13" ht="27.6" customHeight="1" x14ac:dyDescent="0.2">
      <c r="A13" s="112">
        <v>10</v>
      </c>
      <c r="B13" s="113" t="s">
        <v>185</v>
      </c>
      <c r="C13" s="114" t="s">
        <v>186</v>
      </c>
      <c r="D13" s="115" t="s">
        <v>187</v>
      </c>
      <c r="E13" s="116" t="s">
        <v>188</v>
      </c>
      <c r="F13" s="24">
        <v>25499.18</v>
      </c>
      <c r="G13" s="23">
        <v>8281</v>
      </c>
      <c r="H13" s="16">
        <v>971.86</v>
      </c>
      <c r="I13" s="17">
        <f>F13+H13</f>
        <v>26471.040000000001</v>
      </c>
      <c r="J13" s="48"/>
      <c r="K13" s="48"/>
      <c r="L13" s="48"/>
      <c r="M13" s="48"/>
    </row>
    <row r="14" spans="1:13" ht="29.25" hidden="1" customHeight="1" x14ac:dyDescent="0.2">
      <c r="A14" s="112"/>
      <c r="B14" s="113"/>
      <c r="C14" s="114"/>
      <c r="D14" s="115"/>
      <c r="E14" s="116"/>
      <c r="F14" s="56"/>
      <c r="G14" s="57"/>
      <c r="H14" s="58"/>
      <c r="I14" s="59"/>
      <c r="J14" s="48"/>
      <c r="K14" s="48"/>
      <c r="L14" s="48"/>
      <c r="M14" s="48"/>
    </row>
    <row r="15" spans="1:13" ht="29.25" hidden="1" x14ac:dyDescent="0.2">
      <c r="A15" s="112"/>
      <c r="B15" s="113"/>
      <c r="C15" s="114"/>
      <c r="D15" s="115"/>
      <c r="E15" s="116"/>
      <c r="F15" s="60"/>
      <c r="G15" s="61"/>
      <c r="H15" s="62"/>
      <c r="I15" s="63"/>
      <c r="J15" s="48"/>
      <c r="K15" s="48"/>
      <c r="L15" s="48"/>
      <c r="M15" s="48"/>
    </row>
    <row r="16" spans="1:13" ht="25.35" customHeight="1" x14ac:dyDescent="0.2">
      <c r="A16" s="5">
        <v>11</v>
      </c>
      <c r="B16" s="54" t="s">
        <v>189</v>
      </c>
      <c r="C16" s="4" t="s">
        <v>190</v>
      </c>
      <c r="D16" s="46" t="s">
        <v>191</v>
      </c>
      <c r="E16" s="3" t="s">
        <v>192</v>
      </c>
      <c r="F16" s="16">
        <v>4296.97</v>
      </c>
      <c r="G16" s="23">
        <v>1884.37</v>
      </c>
      <c r="H16" s="16" t="s">
        <v>157</v>
      </c>
      <c r="I16" s="17">
        <f>F16</f>
        <v>4296.97</v>
      </c>
    </row>
    <row r="17" spans="1:13" ht="25.35" customHeight="1" x14ac:dyDescent="0.2">
      <c r="A17" s="5">
        <v>12</v>
      </c>
      <c r="B17" s="45" t="s">
        <v>193</v>
      </c>
      <c r="C17" s="4" t="s">
        <v>194</v>
      </c>
      <c r="D17" s="64" t="s">
        <v>195</v>
      </c>
      <c r="E17" s="2" t="s">
        <v>196</v>
      </c>
      <c r="F17" s="26">
        <v>2405</v>
      </c>
      <c r="G17" s="55">
        <v>2027.72</v>
      </c>
      <c r="H17" s="26">
        <v>272.08999999999997</v>
      </c>
      <c r="I17" s="17">
        <f>F17+H17</f>
        <v>2677.09</v>
      </c>
      <c r="J17" s="48"/>
      <c r="K17" s="48"/>
      <c r="L17" s="48"/>
      <c r="M17" s="48"/>
    </row>
    <row r="18" spans="1:13" ht="23.1" customHeight="1" x14ac:dyDescent="0.2">
      <c r="A18" s="5">
        <v>13</v>
      </c>
      <c r="B18" s="45" t="s">
        <v>197</v>
      </c>
      <c r="C18" s="4" t="s">
        <v>198</v>
      </c>
      <c r="D18" s="64" t="s">
        <v>199</v>
      </c>
      <c r="E18" s="3" t="s">
        <v>200</v>
      </c>
      <c r="F18" s="24">
        <v>3503.95</v>
      </c>
      <c r="G18" s="23">
        <v>2112</v>
      </c>
      <c r="H18" s="16">
        <v>197.8</v>
      </c>
      <c r="I18" s="17">
        <f>F18+H18</f>
        <v>3701.75</v>
      </c>
      <c r="J18" s="48"/>
      <c r="K18" s="48"/>
      <c r="L18" s="48"/>
      <c r="M18" s="48"/>
    </row>
    <row r="19" spans="1:13" ht="30" x14ac:dyDescent="0.2">
      <c r="A19" s="5">
        <v>14</v>
      </c>
      <c r="B19" s="45" t="s">
        <v>201</v>
      </c>
      <c r="C19" s="1" t="s">
        <v>202</v>
      </c>
      <c r="D19" s="64" t="s">
        <v>203</v>
      </c>
      <c r="E19" s="2" t="s">
        <v>204</v>
      </c>
      <c r="F19" s="16">
        <v>14137.17</v>
      </c>
      <c r="G19" s="65">
        <v>2695.74</v>
      </c>
      <c r="H19" s="30" t="s">
        <v>157</v>
      </c>
      <c r="I19" s="17">
        <f>F19</f>
        <v>14137.17</v>
      </c>
      <c r="J19" s="48"/>
      <c r="K19" s="48"/>
      <c r="L19" s="48"/>
      <c r="M19" s="48"/>
    </row>
    <row r="20" spans="1:13" ht="15" x14ac:dyDescent="0.2">
      <c r="A20" s="5">
        <v>15</v>
      </c>
      <c r="B20" s="54" t="s">
        <v>205</v>
      </c>
      <c r="C20" s="1" t="s">
        <v>206</v>
      </c>
      <c r="D20" s="64" t="s">
        <v>75</v>
      </c>
      <c r="E20" s="2" t="s">
        <v>207</v>
      </c>
      <c r="F20" s="16">
        <v>2620.35</v>
      </c>
      <c r="G20" s="23">
        <v>1274.25</v>
      </c>
      <c r="H20" s="16">
        <v>53.83</v>
      </c>
      <c r="I20" s="17">
        <f>F20+H20</f>
        <v>2674.18</v>
      </c>
    </row>
    <row r="21" spans="1:13" ht="29.25" x14ac:dyDescent="0.2">
      <c r="A21" s="5">
        <v>16</v>
      </c>
      <c r="B21" s="54" t="s">
        <v>208</v>
      </c>
      <c r="C21" s="1" t="s">
        <v>209</v>
      </c>
      <c r="D21" s="64" t="s">
        <v>67</v>
      </c>
      <c r="E21" s="2" t="s">
        <v>210</v>
      </c>
      <c r="F21" s="16">
        <v>3560.96</v>
      </c>
      <c r="G21" s="25">
        <v>2752.2</v>
      </c>
      <c r="H21" s="24">
        <v>721.28</v>
      </c>
      <c r="I21" s="17">
        <f>F21+H21</f>
        <v>4282.24</v>
      </c>
      <c r="J21" s="48"/>
      <c r="K21" s="48"/>
      <c r="L21" s="48"/>
      <c r="M21" s="48"/>
    </row>
    <row r="22" spans="1:13" ht="29.25" x14ac:dyDescent="0.2">
      <c r="A22" s="5">
        <v>17</v>
      </c>
      <c r="B22" s="54" t="s">
        <v>211</v>
      </c>
      <c r="C22" s="1" t="s">
        <v>212</v>
      </c>
      <c r="D22" s="64" t="s">
        <v>213</v>
      </c>
      <c r="E22" s="2" t="s">
        <v>214</v>
      </c>
      <c r="F22" s="16">
        <v>1002.2</v>
      </c>
      <c r="G22" s="23">
        <v>599.32000000000005</v>
      </c>
      <c r="H22" s="16" t="s">
        <v>157</v>
      </c>
      <c r="I22" s="17">
        <f>F22</f>
        <v>1002.2</v>
      </c>
      <c r="J22" s="48"/>
      <c r="K22" s="48"/>
      <c r="L22" s="48"/>
      <c r="M22" s="48"/>
    </row>
    <row r="23" spans="1:13" ht="29.25" hidden="1" customHeight="1" x14ac:dyDescent="0.2">
      <c r="A23" s="5"/>
      <c r="B23" s="66"/>
      <c r="C23" s="45"/>
      <c r="D23" s="64"/>
      <c r="E23" s="64"/>
      <c r="F23" s="32"/>
      <c r="G23" s="67"/>
      <c r="H23" s="68"/>
      <c r="I23" s="69"/>
      <c r="J23" s="48"/>
      <c r="K23" s="48"/>
      <c r="L23" s="48"/>
      <c r="M23" s="48"/>
    </row>
    <row r="24" spans="1:13" ht="23.1" customHeight="1" x14ac:dyDescent="0.2">
      <c r="A24" s="112">
        <v>18</v>
      </c>
      <c r="B24" s="113" t="s">
        <v>215</v>
      </c>
      <c r="C24" s="118" t="s">
        <v>216</v>
      </c>
      <c r="D24" s="116" t="s">
        <v>59</v>
      </c>
      <c r="E24" s="116" t="s">
        <v>217</v>
      </c>
      <c r="F24" s="16">
        <v>3000</v>
      </c>
      <c r="G24" s="25">
        <v>2872.17</v>
      </c>
      <c r="H24" s="24">
        <v>992.6</v>
      </c>
      <c r="I24" s="17">
        <f>F24+H24</f>
        <v>3992.6</v>
      </c>
      <c r="J24" s="70"/>
      <c r="K24" s="70"/>
      <c r="L24" s="70"/>
      <c r="M24" s="70"/>
    </row>
    <row r="25" spans="1:13" ht="29.25" hidden="1" customHeight="1" x14ac:dyDescent="0.2">
      <c r="A25" s="112"/>
      <c r="B25" s="113"/>
      <c r="C25" s="113"/>
      <c r="D25" s="116"/>
      <c r="E25" s="116"/>
      <c r="F25" s="32"/>
      <c r="G25" s="71"/>
      <c r="H25" s="60"/>
      <c r="I25" s="72"/>
      <c r="J25" s="70"/>
      <c r="K25" s="70"/>
      <c r="L25" s="70"/>
      <c r="M25" s="70"/>
    </row>
    <row r="26" spans="1:13" ht="24.6" customHeight="1" x14ac:dyDescent="0.2">
      <c r="A26" s="5">
        <v>19</v>
      </c>
      <c r="B26" s="45" t="s">
        <v>218</v>
      </c>
      <c r="C26" s="4" t="s">
        <v>219</v>
      </c>
      <c r="D26" s="64" t="s">
        <v>28</v>
      </c>
      <c r="E26" s="2" t="s">
        <v>220</v>
      </c>
      <c r="F26" s="16">
        <v>6000</v>
      </c>
      <c r="G26" s="23">
        <v>2015.58</v>
      </c>
      <c r="H26" s="16">
        <v>1279.56</v>
      </c>
      <c r="I26" s="17">
        <f>F26+H26</f>
        <v>7279.5599999999995</v>
      </c>
    </row>
    <row r="27" spans="1:13" ht="23.85" customHeight="1" x14ac:dyDescent="0.2">
      <c r="A27" s="5">
        <v>20</v>
      </c>
      <c r="B27" s="54" t="s">
        <v>221</v>
      </c>
      <c r="C27" s="1" t="s">
        <v>222</v>
      </c>
      <c r="D27" s="64" t="s">
        <v>75</v>
      </c>
      <c r="E27" s="2" t="s">
        <v>223</v>
      </c>
      <c r="F27" s="16">
        <v>5018.5200000000004</v>
      </c>
      <c r="G27" s="23">
        <v>1755.12</v>
      </c>
      <c r="H27" s="16" t="s">
        <v>157</v>
      </c>
      <c r="I27" s="17">
        <f>F27</f>
        <v>5018.5200000000004</v>
      </c>
    </row>
    <row r="28" spans="1:13" ht="27.6" customHeight="1" x14ac:dyDescent="0.2">
      <c r="A28" s="5">
        <v>21</v>
      </c>
      <c r="B28" s="45" t="s">
        <v>224</v>
      </c>
      <c r="C28" s="4" t="s">
        <v>225</v>
      </c>
      <c r="D28" s="64" t="s">
        <v>226</v>
      </c>
      <c r="E28" s="3" t="s">
        <v>227</v>
      </c>
      <c r="F28" s="16">
        <v>3775.76</v>
      </c>
      <c r="G28" s="23">
        <v>1973.77</v>
      </c>
      <c r="H28" s="16" t="s">
        <v>157</v>
      </c>
      <c r="I28" s="17">
        <f>F28</f>
        <v>3775.76</v>
      </c>
      <c r="J28" s="48"/>
      <c r="K28" s="48"/>
      <c r="L28" s="48"/>
      <c r="M28" s="48"/>
    </row>
    <row r="29" spans="1:13" ht="21.6" customHeight="1" x14ac:dyDescent="0.2">
      <c r="A29" s="5">
        <v>22</v>
      </c>
      <c r="B29" s="54" t="s">
        <v>228</v>
      </c>
      <c r="C29" s="1" t="s">
        <v>229</v>
      </c>
      <c r="D29" s="3" t="s">
        <v>230</v>
      </c>
      <c r="E29" s="2" t="s">
        <v>231</v>
      </c>
      <c r="F29" s="16">
        <v>6839</v>
      </c>
      <c r="G29" s="23">
        <v>1815.78</v>
      </c>
      <c r="H29" s="16" t="s">
        <v>157</v>
      </c>
      <c r="I29" s="17">
        <f>F29</f>
        <v>6839</v>
      </c>
      <c r="J29" s="48"/>
      <c r="K29" s="48"/>
      <c r="L29" s="48"/>
      <c r="M29" s="48"/>
    </row>
    <row r="30" spans="1:13" ht="20.25" customHeight="1" x14ac:dyDescent="0.2">
      <c r="A30" s="117" t="s">
        <v>147</v>
      </c>
      <c r="B30" s="117"/>
      <c r="C30" s="117"/>
      <c r="D30" s="117"/>
      <c r="E30" s="117"/>
      <c r="F30" s="33">
        <f>SUM(F4:F29)</f>
        <v>136167.63</v>
      </c>
      <c r="G30" s="41">
        <f>SUM(G4:G29)</f>
        <v>55830.369999999995</v>
      </c>
      <c r="H30" s="33">
        <f>SUM(H4:H29)</f>
        <v>7563.6400000000012</v>
      </c>
      <c r="I30" s="73">
        <f>SUM(I4:I29)</f>
        <v>143731.27000000002</v>
      </c>
      <c r="J30" s="48"/>
      <c r="K30" s="48"/>
      <c r="L30" s="48"/>
      <c r="M30" s="48"/>
    </row>
    <row r="31" spans="1:13" ht="12.75" customHeight="1" x14ac:dyDescent="0.2">
      <c r="A31" s="110" t="s">
        <v>232</v>
      </c>
      <c r="B31" s="110"/>
      <c r="C31" s="110"/>
      <c r="D31" s="110"/>
      <c r="E31" s="110"/>
      <c r="F31" s="110"/>
      <c r="G31" s="110"/>
      <c r="H31" s="110"/>
      <c r="I31" s="110"/>
    </row>
    <row r="32" spans="1:13" ht="35.85" customHeight="1" x14ac:dyDescent="0.2">
      <c r="A32" s="110"/>
      <c r="B32" s="110"/>
      <c r="C32" s="110"/>
      <c r="D32" s="110"/>
      <c r="E32" s="110"/>
      <c r="F32" s="110"/>
      <c r="G32" s="110"/>
      <c r="H32" s="110"/>
      <c r="I32" s="110"/>
    </row>
    <row r="33" spans="2:5" ht="20.25" x14ac:dyDescent="0.3">
      <c r="B33" s="74"/>
      <c r="C33" s="74"/>
      <c r="D33" s="75"/>
      <c r="E33" s="74"/>
    </row>
    <row r="34" spans="2:5" ht="20.25" x14ac:dyDescent="0.3">
      <c r="B34" s="74"/>
      <c r="C34" s="74"/>
      <c r="D34" s="75"/>
      <c r="E34" s="76"/>
    </row>
    <row r="35" spans="2:5" ht="20.25" x14ac:dyDescent="0.3">
      <c r="B35" s="74"/>
      <c r="C35" s="74"/>
      <c r="D35" s="75"/>
      <c r="E35" s="74"/>
    </row>
    <row r="36" spans="2:5" ht="20.25" x14ac:dyDescent="0.2">
      <c r="B36" s="76"/>
      <c r="C36" s="76"/>
      <c r="D36" s="77"/>
      <c r="E36" s="74"/>
    </row>
    <row r="37" spans="2:5" ht="20.25" x14ac:dyDescent="0.2">
      <c r="B37" s="74"/>
      <c r="C37" s="74"/>
      <c r="D37" s="78"/>
      <c r="E37" s="74"/>
    </row>
    <row r="38" spans="2:5" ht="20.25" x14ac:dyDescent="0.2">
      <c r="B38" s="74"/>
      <c r="C38" s="74"/>
      <c r="D38" s="78"/>
      <c r="E38" s="74"/>
    </row>
    <row r="39" spans="2:5" ht="20.25" x14ac:dyDescent="0.2">
      <c r="B39" s="74"/>
      <c r="C39" s="74"/>
      <c r="D39" s="79"/>
      <c r="E39" s="74"/>
    </row>
    <row r="40" spans="2:5" ht="20.25" x14ac:dyDescent="0.2">
      <c r="B40" s="74"/>
      <c r="C40" s="74"/>
      <c r="D40" s="7"/>
    </row>
    <row r="41" spans="2:5" ht="20.25" x14ac:dyDescent="0.2">
      <c r="B41" s="74"/>
      <c r="C41" s="74"/>
      <c r="D41" s="7"/>
    </row>
    <row r="42" spans="2:5" ht="20.25" x14ac:dyDescent="0.2">
      <c r="C42" s="80"/>
    </row>
    <row r="43" spans="2:5" ht="20.25" x14ac:dyDescent="0.3">
      <c r="C43" s="81"/>
    </row>
    <row r="44" spans="2:5" ht="15.75" x14ac:dyDescent="0.25">
      <c r="B44" s="43"/>
      <c r="C44" s="43"/>
    </row>
    <row r="45" spans="2:5" ht="15.75" x14ac:dyDescent="0.25">
      <c r="B45" s="43"/>
      <c r="C45" s="43"/>
    </row>
    <row r="46" spans="2:5" ht="15.75" x14ac:dyDescent="0.25">
      <c r="B46" s="43"/>
      <c r="C46" s="43"/>
    </row>
  </sheetData>
  <mergeCells count="13">
    <mergeCell ref="A30:E30"/>
    <mergeCell ref="A31:I32"/>
    <mergeCell ref="A24:A25"/>
    <mergeCell ref="B24:B25"/>
    <mergeCell ref="C24:C25"/>
    <mergeCell ref="D24:D25"/>
    <mergeCell ref="E24:E25"/>
    <mergeCell ref="A1:I2"/>
    <mergeCell ref="A13:A15"/>
    <mergeCell ref="B13:B15"/>
    <mergeCell ref="C13:C15"/>
    <mergeCell ref="D13:D15"/>
    <mergeCell ref="E13:E15"/>
  </mergeCells>
  <printOptions verticalCentered="1"/>
  <pageMargins left="0.39374999999999999" right="0.39374999999999999" top="0.39374999999999999" bottom="0.39374999999999999" header="0.511811023622047" footer="0.511811023622047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F2D8F-97A0-4C36-88E5-9BA08D292584}">
  <dimension ref="A1:F45"/>
  <sheetViews>
    <sheetView topLeftCell="A22" workbookViewId="0">
      <selection activeCell="B49" sqref="B49"/>
    </sheetView>
  </sheetViews>
  <sheetFormatPr defaultRowHeight="12.75" x14ac:dyDescent="0.2"/>
  <cols>
    <col min="1" max="1" width="41.28515625" customWidth="1"/>
    <col min="2" max="2" width="49.28515625" customWidth="1"/>
    <col min="3" max="3" width="10.28515625" customWidth="1"/>
    <col min="4" max="4" width="11.140625" customWidth="1"/>
    <col min="5" max="5" width="11.7109375" customWidth="1"/>
    <col min="6" max="6" width="12.85546875" customWidth="1"/>
  </cols>
  <sheetData>
    <row r="1" spans="1:6" x14ac:dyDescent="0.2">
      <c r="A1" s="90"/>
      <c r="B1" s="90"/>
      <c r="C1" s="91"/>
      <c r="D1" s="91"/>
      <c r="E1" s="92"/>
      <c r="F1" s="92"/>
    </row>
    <row r="2" spans="1:6" x14ac:dyDescent="0.2">
      <c r="A2" s="119" t="s">
        <v>256</v>
      </c>
      <c r="B2" s="120"/>
      <c r="C2" s="93"/>
      <c r="D2" s="93"/>
      <c r="E2" s="84" t="s">
        <v>234</v>
      </c>
      <c r="F2" s="84" t="s">
        <v>235</v>
      </c>
    </row>
    <row r="3" spans="1:6" x14ac:dyDescent="0.2">
      <c r="A3" s="85" t="s">
        <v>257</v>
      </c>
      <c r="B3" s="85" t="s">
        <v>258</v>
      </c>
      <c r="C3" s="86"/>
      <c r="D3" s="86"/>
      <c r="E3" s="87">
        <v>189.77</v>
      </c>
      <c r="F3" s="87">
        <f>E3*2</f>
        <v>379.54</v>
      </c>
    </row>
    <row r="4" spans="1:6" ht="24" x14ac:dyDescent="0.2">
      <c r="A4" s="85" t="s">
        <v>259</v>
      </c>
      <c r="B4" s="85" t="s">
        <v>260</v>
      </c>
      <c r="C4" s="86"/>
      <c r="D4" s="86"/>
      <c r="E4" s="87">
        <v>598.05999999999995</v>
      </c>
      <c r="F4" s="87">
        <f>E4*2</f>
        <v>1196.1199999999999</v>
      </c>
    </row>
    <row r="5" spans="1:6" ht="24" x14ac:dyDescent="0.2">
      <c r="A5" s="85" t="s">
        <v>261</v>
      </c>
      <c r="B5" s="85" t="s">
        <v>262</v>
      </c>
      <c r="C5" s="86"/>
      <c r="D5" s="86"/>
      <c r="E5" s="87">
        <v>344.52</v>
      </c>
      <c r="F5" s="87">
        <f>E5*2</f>
        <v>689.04</v>
      </c>
    </row>
    <row r="6" spans="1:6" ht="24" x14ac:dyDescent="0.2">
      <c r="A6" s="85" t="s">
        <v>263</v>
      </c>
      <c r="B6" s="85" t="s">
        <v>264</v>
      </c>
      <c r="C6" s="86"/>
      <c r="D6" s="86"/>
      <c r="E6" s="87">
        <v>688</v>
      </c>
      <c r="F6" s="87">
        <f>E6*2</f>
        <v>1376</v>
      </c>
    </row>
    <row r="7" spans="1:6" x14ac:dyDescent="0.2">
      <c r="A7" s="85" t="s">
        <v>329</v>
      </c>
      <c r="B7" s="85" t="s">
        <v>330</v>
      </c>
      <c r="C7" s="86"/>
      <c r="D7" s="86"/>
      <c r="E7" s="87">
        <v>230</v>
      </c>
      <c r="F7" s="87">
        <v>460</v>
      </c>
    </row>
    <row r="8" spans="1:6" x14ac:dyDescent="0.2">
      <c r="A8" s="85" t="s">
        <v>331</v>
      </c>
      <c r="B8" s="85" t="s">
        <v>332</v>
      </c>
      <c r="C8" s="86"/>
      <c r="D8" s="86"/>
      <c r="E8" s="87">
        <v>253.13</v>
      </c>
      <c r="F8" s="87">
        <v>506.26</v>
      </c>
    </row>
    <row r="9" spans="1:6" x14ac:dyDescent="0.2">
      <c r="A9" s="85" t="s">
        <v>333</v>
      </c>
      <c r="B9" s="85" t="s">
        <v>334</v>
      </c>
      <c r="C9" s="86"/>
      <c r="D9" s="86"/>
      <c r="E9" s="87">
        <v>546</v>
      </c>
      <c r="F9" s="87">
        <v>1092</v>
      </c>
    </row>
    <row r="10" spans="1:6" x14ac:dyDescent="0.2">
      <c r="A10" s="85"/>
      <c r="B10" s="85"/>
      <c r="C10" s="86"/>
      <c r="D10" s="86"/>
      <c r="E10" s="94">
        <f>SUM(E3:E9)</f>
        <v>2849.48</v>
      </c>
      <c r="F10" s="94">
        <f>SUM(F3:F9)</f>
        <v>5698.96</v>
      </c>
    </row>
    <row r="11" spans="1:6" x14ac:dyDescent="0.2">
      <c r="A11" s="90"/>
      <c r="B11" s="90"/>
      <c r="C11" s="91"/>
      <c r="D11" s="91"/>
      <c r="E11" s="92"/>
      <c r="F11" s="92"/>
    </row>
    <row r="12" spans="1:6" ht="36" x14ac:dyDescent="0.2">
      <c r="A12" s="119" t="s">
        <v>265</v>
      </c>
      <c r="B12" s="120"/>
      <c r="C12" s="93"/>
      <c r="D12" s="93"/>
      <c r="E12" s="84" t="s">
        <v>234</v>
      </c>
      <c r="F12" s="84" t="s">
        <v>235</v>
      </c>
    </row>
    <row r="13" spans="1:6" x14ac:dyDescent="0.2">
      <c r="A13" s="85" t="s">
        <v>266</v>
      </c>
      <c r="B13" s="85" t="s">
        <v>267</v>
      </c>
      <c r="C13" s="86"/>
      <c r="D13" s="86"/>
      <c r="E13" s="87">
        <v>335.82</v>
      </c>
      <c r="F13" s="87">
        <f>E13*2</f>
        <v>671.64</v>
      </c>
    </row>
    <row r="14" spans="1:6" x14ac:dyDescent="0.2">
      <c r="A14" s="85" t="s">
        <v>268</v>
      </c>
      <c r="B14" s="85" t="s">
        <v>267</v>
      </c>
      <c r="C14" s="86"/>
      <c r="D14" s="86"/>
      <c r="E14" s="87">
        <v>878.71</v>
      </c>
      <c r="F14" s="87">
        <f>E14*2</f>
        <v>1757.42</v>
      </c>
    </row>
    <row r="15" spans="1:6" x14ac:dyDescent="0.2">
      <c r="A15" s="85" t="s">
        <v>269</v>
      </c>
      <c r="B15" s="85" t="s">
        <v>270</v>
      </c>
      <c r="C15" s="86"/>
      <c r="D15" s="86"/>
      <c r="E15" s="87">
        <v>631.32000000000005</v>
      </c>
      <c r="F15" s="87">
        <f>E15*2</f>
        <v>1262.6400000000001</v>
      </c>
    </row>
    <row r="16" spans="1:6" x14ac:dyDescent="0.2">
      <c r="A16" s="85" t="s">
        <v>271</v>
      </c>
      <c r="B16" s="85" t="s">
        <v>272</v>
      </c>
      <c r="C16" s="86"/>
      <c r="D16" s="86"/>
      <c r="E16" s="87">
        <v>6214.97</v>
      </c>
      <c r="F16" s="87">
        <f>E16*2</f>
        <v>12429.94</v>
      </c>
    </row>
    <row r="17" spans="1:6" x14ac:dyDescent="0.2">
      <c r="A17" s="85" t="s">
        <v>325</v>
      </c>
      <c r="B17" s="85" t="s">
        <v>326</v>
      </c>
      <c r="C17" s="86"/>
      <c r="D17" s="86"/>
      <c r="E17" s="87">
        <v>44159.68</v>
      </c>
      <c r="F17" s="87">
        <v>88319.360000000001</v>
      </c>
    </row>
    <row r="18" spans="1:6" x14ac:dyDescent="0.2">
      <c r="A18" s="85" t="s">
        <v>324</v>
      </c>
      <c r="B18" s="85" t="s">
        <v>273</v>
      </c>
      <c r="C18" s="86"/>
      <c r="D18" s="86"/>
      <c r="E18" s="87">
        <v>1877.88</v>
      </c>
      <c r="F18" s="87">
        <f>E18*2</f>
        <v>3755.76</v>
      </c>
    </row>
    <row r="19" spans="1:6" x14ac:dyDescent="0.2">
      <c r="A19" s="85"/>
      <c r="B19" s="85"/>
      <c r="C19" s="86"/>
      <c r="D19" s="86"/>
      <c r="E19" s="89">
        <f>SUM(E13:E18)</f>
        <v>54098.38</v>
      </c>
      <c r="F19" s="89">
        <f>SUM(F13:F18)</f>
        <v>108196.76</v>
      </c>
    </row>
    <row r="20" spans="1:6" x14ac:dyDescent="0.2">
      <c r="A20" s="90"/>
      <c r="B20" s="90"/>
      <c r="C20" s="91"/>
      <c r="D20" s="91"/>
      <c r="E20" s="92"/>
      <c r="F20" s="92"/>
    </row>
    <row r="21" spans="1:6" x14ac:dyDescent="0.2">
      <c r="A21" s="95"/>
      <c r="B21" s="95"/>
      <c r="C21" s="93"/>
      <c r="D21" s="93"/>
      <c r="E21" s="96"/>
      <c r="F21" s="96"/>
    </row>
    <row r="22" spans="1:6" x14ac:dyDescent="0.2">
      <c r="A22" s="121" t="s">
        <v>274</v>
      </c>
      <c r="B22" s="121"/>
      <c r="C22" s="122" t="s">
        <v>233</v>
      </c>
      <c r="D22" s="123" t="s">
        <v>7</v>
      </c>
      <c r="E22" s="124" t="s">
        <v>234</v>
      </c>
      <c r="F22" s="124" t="s">
        <v>235</v>
      </c>
    </row>
    <row r="23" spans="1:6" x14ac:dyDescent="0.2">
      <c r="A23" s="121"/>
      <c r="B23" s="121"/>
      <c r="C23" s="122"/>
      <c r="D23" s="123"/>
      <c r="E23" s="124"/>
      <c r="F23" s="124"/>
    </row>
    <row r="24" spans="1:6" x14ac:dyDescent="0.2">
      <c r="A24" s="97" t="s">
        <v>275</v>
      </c>
      <c r="B24" s="97" t="s">
        <v>5</v>
      </c>
      <c r="C24" s="122"/>
      <c r="D24" s="123"/>
      <c r="E24" s="124"/>
      <c r="F24" s="124"/>
    </row>
    <row r="25" spans="1:6" ht="24" x14ac:dyDescent="0.2">
      <c r="A25" s="100" t="s">
        <v>276</v>
      </c>
      <c r="B25" s="100" t="s">
        <v>277</v>
      </c>
      <c r="C25" s="101"/>
      <c r="D25" s="102">
        <v>1500</v>
      </c>
      <c r="E25" s="103">
        <v>1500</v>
      </c>
      <c r="F25" s="103">
        <v>3000</v>
      </c>
    </row>
    <row r="26" spans="1:6" x14ac:dyDescent="0.2">
      <c r="A26" s="100" t="s">
        <v>278</v>
      </c>
      <c r="B26" s="100" t="s">
        <v>279</v>
      </c>
      <c r="C26" s="101"/>
      <c r="D26" s="102">
        <v>513.58000000000004</v>
      </c>
      <c r="E26" s="103">
        <v>513.58000000000004</v>
      </c>
      <c r="F26" s="103">
        <v>1027.1600000000001</v>
      </c>
    </row>
    <row r="27" spans="1:6" ht="24" x14ac:dyDescent="0.2">
      <c r="A27" s="100" t="s">
        <v>280</v>
      </c>
      <c r="B27" s="100" t="s">
        <v>281</v>
      </c>
      <c r="C27" s="101"/>
      <c r="D27" s="102">
        <v>562.44000000000005</v>
      </c>
      <c r="E27" s="103">
        <v>562.44000000000005</v>
      </c>
      <c r="F27" s="103">
        <v>1124.8800000000001</v>
      </c>
    </row>
    <row r="28" spans="1:6" ht="24" x14ac:dyDescent="0.2">
      <c r="A28" s="100" t="s">
        <v>282</v>
      </c>
      <c r="B28" s="100" t="s">
        <v>283</v>
      </c>
      <c r="C28" s="101"/>
      <c r="D28" s="102">
        <v>744.22</v>
      </c>
      <c r="E28" s="103">
        <v>744.22</v>
      </c>
      <c r="F28" s="103">
        <v>744.22</v>
      </c>
    </row>
    <row r="29" spans="1:6" x14ac:dyDescent="0.2">
      <c r="A29" s="100" t="s">
        <v>284</v>
      </c>
      <c r="B29" s="100" t="s">
        <v>285</v>
      </c>
      <c r="C29" s="101"/>
      <c r="D29" s="102">
        <v>416.37</v>
      </c>
      <c r="E29" s="103">
        <v>416.37</v>
      </c>
      <c r="F29" s="103">
        <v>832.74</v>
      </c>
    </row>
    <row r="30" spans="1:6" x14ac:dyDescent="0.2">
      <c r="A30" s="100" t="s">
        <v>286</v>
      </c>
      <c r="B30" s="100" t="s">
        <v>287</v>
      </c>
      <c r="C30" s="101"/>
      <c r="D30" s="102">
        <v>232.57</v>
      </c>
      <c r="E30" s="103">
        <v>232.57</v>
      </c>
      <c r="F30" s="103">
        <v>465.14</v>
      </c>
    </row>
    <row r="31" spans="1:6" x14ac:dyDescent="0.2">
      <c r="A31" s="100" t="s">
        <v>288</v>
      </c>
      <c r="B31" s="100" t="s">
        <v>289</v>
      </c>
      <c r="C31" s="101"/>
      <c r="D31" s="102">
        <v>508.37</v>
      </c>
      <c r="E31" s="103">
        <v>508.37</v>
      </c>
      <c r="F31" s="103">
        <v>1016.74</v>
      </c>
    </row>
    <row r="32" spans="1:6" x14ac:dyDescent="0.2">
      <c r="A32" s="100" t="s">
        <v>290</v>
      </c>
      <c r="B32" s="100" t="s">
        <v>291</v>
      </c>
      <c r="C32" s="101"/>
      <c r="D32" s="102">
        <v>421.8</v>
      </c>
      <c r="E32" s="103">
        <v>421.8</v>
      </c>
      <c r="F32" s="103">
        <v>843.6</v>
      </c>
    </row>
    <row r="33" spans="1:6" x14ac:dyDescent="0.2">
      <c r="A33" s="100" t="s">
        <v>292</v>
      </c>
      <c r="B33" s="100" t="s">
        <v>293</v>
      </c>
      <c r="C33" s="101"/>
      <c r="D33" s="102">
        <v>273.42</v>
      </c>
      <c r="E33" s="103">
        <v>273.42</v>
      </c>
      <c r="F33" s="103">
        <v>546.84</v>
      </c>
    </row>
    <row r="34" spans="1:6" x14ac:dyDescent="0.2">
      <c r="A34" s="100" t="s">
        <v>294</v>
      </c>
      <c r="B34" s="100" t="s">
        <v>295</v>
      </c>
      <c r="C34" s="101"/>
      <c r="D34" s="102">
        <v>506.21</v>
      </c>
      <c r="E34" s="103">
        <v>506.21</v>
      </c>
      <c r="F34" s="103">
        <v>1012.42</v>
      </c>
    </row>
    <row r="35" spans="1:6" x14ac:dyDescent="0.2">
      <c r="A35" s="100" t="s">
        <v>296</v>
      </c>
      <c r="B35" s="100" t="s">
        <v>297</v>
      </c>
      <c r="C35" s="101"/>
      <c r="D35" s="102">
        <v>470.04</v>
      </c>
      <c r="E35" s="103">
        <v>470.04</v>
      </c>
      <c r="F35" s="103">
        <v>940.08</v>
      </c>
    </row>
    <row r="36" spans="1:6" ht="24" x14ac:dyDescent="0.2">
      <c r="A36" s="100" t="s">
        <v>298</v>
      </c>
      <c r="B36" s="100" t="s">
        <v>299</v>
      </c>
      <c r="C36" s="101"/>
      <c r="D36" s="102">
        <v>144.06</v>
      </c>
      <c r="E36" s="103">
        <v>144.06</v>
      </c>
      <c r="F36" s="103">
        <v>288.12</v>
      </c>
    </row>
    <row r="37" spans="1:6" x14ac:dyDescent="0.2">
      <c r="A37" s="100" t="s">
        <v>300</v>
      </c>
      <c r="B37" s="100" t="s">
        <v>301</v>
      </c>
      <c r="C37" s="101"/>
      <c r="D37" s="102">
        <v>200.69</v>
      </c>
      <c r="E37" s="103">
        <v>200.69</v>
      </c>
      <c r="F37" s="103">
        <v>401.38</v>
      </c>
    </row>
    <row r="38" spans="1:6" ht="24" x14ac:dyDescent="0.2">
      <c r="A38" s="100" t="s">
        <v>302</v>
      </c>
      <c r="B38" s="100" t="s">
        <v>303</v>
      </c>
      <c r="C38" s="101"/>
      <c r="D38" s="102">
        <v>274.83999999999997</v>
      </c>
      <c r="E38" s="103">
        <v>274.83999999999997</v>
      </c>
      <c r="F38" s="103">
        <v>549.67999999999995</v>
      </c>
    </row>
    <row r="39" spans="1:6" x14ac:dyDescent="0.2">
      <c r="A39" s="100" t="s">
        <v>304</v>
      </c>
      <c r="B39" s="100" t="s">
        <v>305</v>
      </c>
      <c r="C39" s="101"/>
      <c r="D39" s="102">
        <v>196.22</v>
      </c>
      <c r="E39" s="103">
        <v>196.22</v>
      </c>
      <c r="F39" s="103">
        <v>392.44</v>
      </c>
    </row>
    <row r="40" spans="1:6" x14ac:dyDescent="0.2">
      <c r="A40" s="100" t="s">
        <v>306</v>
      </c>
      <c r="B40" s="100" t="s">
        <v>307</v>
      </c>
      <c r="C40" s="101"/>
      <c r="D40" s="102">
        <v>233.96</v>
      </c>
      <c r="E40" s="103">
        <v>233.96</v>
      </c>
      <c r="F40" s="103">
        <v>467.92</v>
      </c>
    </row>
    <row r="41" spans="1:6" x14ac:dyDescent="0.2">
      <c r="A41" s="100" t="s">
        <v>308</v>
      </c>
      <c r="B41" s="100" t="s">
        <v>309</v>
      </c>
      <c r="C41" s="101"/>
      <c r="D41" s="102">
        <v>235.43</v>
      </c>
      <c r="E41" s="103">
        <v>235.43</v>
      </c>
      <c r="F41" s="103">
        <v>470.86</v>
      </c>
    </row>
    <row r="42" spans="1:6" x14ac:dyDescent="0.2">
      <c r="A42" s="100" t="s">
        <v>310</v>
      </c>
      <c r="B42" s="100" t="s">
        <v>311</v>
      </c>
      <c r="C42" s="101"/>
      <c r="D42" s="102">
        <v>714</v>
      </c>
      <c r="E42" s="103">
        <v>714</v>
      </c>
      <c r="F42" s="103">
        <v>1428</v>
      </c>
    </row>
    <row r="43" spans="1:6" ht="24" x14ac:dyDescent="0.2">
      <c r="A43" s="100" t="s">
        <v>312</v>
      </c>
      <c r="B43" s="100" t="s">
        <v>313</v>
      </c>
      <c r="C43" s="101"/>
      <c r="D43" s="102">
        <v>770</v>
      </c>
      <c r="E43" s="103">
        <v>770</v>
      </c>
      <c r="F43" s="103">
        <v>1540</v>
      </c>
    </row>
    <row r="44" spans="1:6" x14ac:dyDescent="0.2">
      <c r="A44" s="104" t="s">
        <v>314</v>
      </c>
      <c r="B44" s="104"/>
      <c r="C44" s="105">
        <v>0</v>
      </c>
      <c r="D44" s="106">
        <v>8918.2199999999993</v>
      </c>
      <c r="E44" s="107">
        <v>8918.2199999999993</v>
      </c>
      <c r="F44" s="107">
        <v>17836.439999999999</v>
      </c>
    </row>
    <row r="45" spans="1:6" x14ac:dyDescent="0.2">
      <c r="A45" s="95"/>
      <c r="B45" s="95"/>
      <c r="C45" s="93"/>
      <c r="D45" s="93"/>
      <c r="E45" s="96"/>
      <c r="F45" s="96"/>
    </row>
  </sheetData>
  <mergeCells count="7">
    <mergeCell ref="D22:D24"/>
    <mergeCell ref="E22:E24"/>
    <mergeCell ref="F22:F24"/>
    <mergeCell ref="A2:B2"/>
    <mergeCell ref="A12:B12"/>
    <mergeCell ref="A22:B23"/>
    <mergeCell ref="C22:C24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75EC-DC66-4E22-BB7F-FE0C82824779}">
  <dimension ref="A1:F24"/>
  <sheetViews>
    <sheetView topLeftCell="A7" workbookViewId="0">
      <selection activeCell="I11" sqref="I11"/>
    </sheetView>
  </sheetViews>
  <sheetFormatPr defaultRowHeight="12.75" x14ac:dyDescent="0.2"/>
  <cols>
    <col min="1" max="1" width="41.28515625" customWidth="1"/>
    <col min="2" max="2" width="49.28515625" customWidth="1"/>
    <col min="3" max="3" width="10.28515625" customWidth="1"/>
    <col min="4" max="4" width="11.140625" customWidth="1"/>
    <col min="5" max="5" width="11.7109375" customWidth="1"/>
    <col min="6" max="6" width="12.85546875" customWidth="1"/>
  </cols>
  <sheetData>
    <row r="1" spans="1:6" ht="36" x14ac:dyDescent="0.2">
      <c r="A1" s="119" t="s">
        <v>338</v>
      </c>
      <c r="B1" s="120"/>
      <c r="C1" s="82" t="s">
        <v>233</v>
      </c>
      <c r="D1" s="83" t="s">
        <v>7</v>
      </c>
      <c r="E1" s="84" t="s">
        <v>234</v>
      </c>
      <c r="F1" s="84" t="s">
        <v>235</v>
      </c>
    </row>
    <row r="2" spans="1:6" ht="36" x14ac:dyDescent="0.2">
      <c r="A2" s="85" t="s">
        <v>236</v>
      </c>
      <c r="B2" s="85" t="s">
        <v>237</v>
      </c>
      <c r="C2" s="86"/>
      <c r="D2" s="86"/>
      <c r="E2" s="87">
        <v>1200</v>
      </c>
      <c r="F2" s="87">
        <f>E2*2</f>
        <v>2400</v>
      </c>
    </row>
    <row r="3" spans="1:6" ht="48" x14ac:dyDescent="0.2">
      <c r="A3" s="85" t="s">
        <v>238</v>
      </c>
      <c r="B3" s="88" t="s">
        <v>239</v>
      </c>
      <c r="C3" s="86"/>
      <c r="D3" s="86"/>
      <c r="E3" s="87">
        <v>500</v>
      </c>
      <c r="F3" s="87">
        <f t="shared" ref="F3:F11" si="0">E3*2</f>
        <v>1000</v>
      </c>
    </row>
    <row r="4" spans="1:6" ht="48" x14ac:dyDescent="0.2">
      <c r="A4" s="85" t="s">
        <v>240</v>
      </c>
      <c r="B4" s="85" t="s">
        <v>241</v>
      </c>
      <c r="C4" s="86"/>
      <c r="D4" s="86"/>
      <c r="E4" s="87">
        <v>400</v>
      </c>
      <c r="F4" s="87">
        <f t="shared" si="0"/>
        <v>800</v>
      </c>
    </row>
    <row r="5" spans="1:6" ht="48" x14ac:dyDescent="0.2">
      <c r="A5" s="85" t="s">
        <v>242</v>
      </c>
      <c r="B5" s="85" t="s">
        <v>243</v>
      </c>
      <c r="C5" s="86"/>
      <c r="D5" s="86"/>
      <c r="E5" s="87">
        <v>300</v>
      </c>
      <c r="F5" s="87">
        <f t="shared" si="0"/>
        <v>600</v>
      </c>
    </row>
    <row r="6" spans="1:6" ht="48" x14ac:dyDescent="0.2">
      <c r="A6" s="85" t="s">
        <v>244</v>
      </c>
      <c r="B6" s="85" t="s">
        <v>245</v>
      </c>
      <c r="C6" s="86"/>
      <c r="D6" s="86"/>
      <c r="E6" s="87">
        <v>160</v>
      </c>
      <c r="F6" s="87">
        <f t="shared" si="0"/>
        <v>320</v>
      </c>
    </row>
    <row r="7" spans="1:6" ht="48" x14ac:dyDescent="0.2">
      <c r="A7" s="85" t="s">
        <v>246</v>
      </c>
      <c r="B7" s="85" t="s">
        <v>247</v>
      </c>
      <c r="C7" s="86"/>
      <c r="D7" s="86"/>
      <c r="E7" s="87">
        <v>260</v>
      </c>
      <c r="F7" s="87">
        <f t="shared" si="0"/>
        <v>520</v>
      </c>
    </row>
    <row r="8" spans="1:6" ht="36" x14ac:dyDescent="0.2">
      <c r="A8" s="85" t="s">
        <v>248</v>
      </c>
      <c r="B8" s="85" t="s">
        <v>249</v>
      </c>
      <c r="C8" s="86"/>
      <c r="D8" s="86"/>
      <c r="E8" s="87">
        <v>450</v>
      </c>
      <c r="F8" s="87">
        <f t="shared" si="0"/>
        <v>900</v>
      </c>
    </row>
    <row r="9" spans="1:6" ht="48" x14ac:dyDescent="0.2">
      <c r="A9" s="85" t="s">
        <v>250</v>
      </c>
      <c r="B9" s="85" t="s">
        <v>251</v>
      </c>
      <c r="C9" s="86"/>
      <c r="D9" s="86"/>
      <c r="E9" s="87">
        <v>160</v>
      </c>
      <c r="F9" s="87">
        <f t="shared" si="0"/>
        <v>320</v>
      </c>
    </row>
    <row r="10" spans="1:6" ht="36" x14ac:dyDescent="0.2">
      <c r="A10" s="85" t="s">
        <v>252</v>
      </c>
      <c r="B10" s="85" t="s">
        <v>253</v>
      </c>
      <c r="C10" s="86"/>
      <c r="D10" s="86"/>
      <c r="E10" s="87">
        <v>300</v>
      </c>
      <c r="F10" s="87">
        <f t="shared" si="0"/>
        <v>600</v>
      </c>
    </row>
    <row r="11" spans="1:6" ht="48" x14ac:dyDescent="0.2">
      <c r="A11" s="85" t="s">
        <v>254</v>
      </c>
      <c r="B11" s="85" t="s">
        <v>255</v>
      </c>
      <c r="C11" s="86"/>
      <c r="D11" s="86"/>
      <c r="E11" s="87">
        <v>200</v>
      </c>
      <c r="F11" s="87">
        <f t="shared" si="0"/>
        <v>400</v>
      </c>
    </row>
    <row r="12" spans="1:6" ht="24" x14ac:dyDescent="0.2">
      <c r="A12" s="85" t="s">
        <v>318</v>
      </c>
      <c r="B12" s="85" t="s">
        <v>319</v>
      </c>
      <c r="C12" s="86"/>
      <c r="D12" s="86"/>
      <c r="E12" s="87">
        <v>500</v>
      </c>
      <c r="F12" s="87">
        <v>1000</v>
      </c>
    </row>
    <row r="13" spans="1:6" x14ac:dyDescent="0.2">
      <c r="A13" s="85" t="s">
        <v>321</v>
      </c>
      <c r="B13" s="85" t="s">
        <v>320</v>
      </c>
      <c r="C13" s="86"/>
      <c r="D13" s="86"/>
      <c r="E13" s="87">
        <v>500</v>
      </c>
      <c r="F13" s="87">
        <v>1000</v>
      </c>
    </row>
    <row r="14" spans="1:6" ht="24" x14ac:dyDescent="0.2">
      <c r="A14" s="85" t="s">
        <v>322</v>
      </c>
      <c r="B14" s="85" t="s">
        <v>323</v>
      </c>
      <c r="C14" s="86"/>
      <c r="D14" s="86"/>
      <c r="E14" s="87">
        <v>150</v>
      </c>
      <c r="F14" s="87">
        <v>300</v>
      </c>
    </row>
    <row r="15" spans="1:6" x14ac:dyDescent="0.2">
      <c r="A15" s="85"/>
      <c r="B15" s="85"/>
      <c r="C15" s="86"/>
      <c r="D15" s="86"/>
      <c r="E15" s="89">
        <f>SUM(E1:E14)</f>
        <v>5080</v>
      </c>
      <c r="F15" s="89">
        <f>SUM(F2:F14)</f>
        <v>10160</v>
      </c>
    </row>
    <row r="17" spans="1:6" ht="36" x14ac:dyDescent="0.2">
      <c r="A17" s="119" t="s">
        <v>337</v>
      </c>
      <c r="B17" s="120"/>
      <c r="C17" s="97" t="s">
        <v>233</v>
      </c>
      <c r="D17" s="98" t="s">
        <v>7</v>
      </c>
      <c r="E17" s="99" t="s">
        <v>234</v>
      </c>
      <c r="F17" s="99" t="s">
        <v>235</v>
      </c>
    </row>
    <row r="18" spans="1:6" x14ac:dyDescent="0.2">
      <c r="A18" s="100" t="s">
        <v>315</v>
      </c>
      <c r="B18" s="100"/>
      <c r="C18" s="101"/>
      <c r="D18" s="102">
        <v>1273.19</v>
      </c>
      <c r="E18" s="103">
        <v>1273.19</v>
      </c>
      <c r="F18" s="103">
        <f>E18*2</f>
        <v>2546.38</v>
      </c>
    </row>
    <row r="19" spans="1:6" x14ac:dyDescent="0.2">
      <c r="A19" s="100" t="s">
        <v>316</v>
      </c>
      <c r="B19" s="100"/>
      <c r="C19" s="101"/>
      <c r="D19" s="102">
        <v>776.58</v>
      </c>
      <c r="E19" s="103">
        <v>776.58</v>
      </c>
      <c r="F19" s="103">
        <f>E19*2</f>
        <v>1553.16</v>
      </c>
    </row>
    <row r="20" spans="1:6" x14ac:dyDescent="0.2">
      <c r="A20" s="100" t="s">
        <v>328</v>
      </c>
      <c r="B20" s="100"/>
      <c r="C20" s="101"/>
      <c r="D20" s="102"/>
      <c r="E20" s="103">
        <v>382.94</v>
      </c>
      <c r="F20" s="103">
        <v>765.88</v>
      </c>
    </row>
    <row r="21" spans="1:6" x14ac:dyDescent="0.2">
      <c r="A21" s="100" t="s">
        <v>335</v>
      </c>
      <c r="B21" s="100"/>
      <c r="C21" s="101"/>
      <c r="D21" s="102"/>
      <c r="E21" s="103">
        <v>660</v>
      </c>
      <c r="F21" s="103">
        <v>1320</v>
      </c>
    </row>
    <row r="22" spans="1:6" x14ac:dyDescent="0.2">
      <c r="A22" s="100" t="s">
        <v>327</v>
      </c>
      <c r="B22" s="100"/>
      <c r="C22" s="101"/>
      <c r="D22" s="102">
        <v>240</v>
      </c>
      <c r="E22" s="103">
        <v>240</v>
      </c>
      <c r="F22" s="103">
        <f>E22*2</f>
        <v>480</v>
      </c>
    </row>
    <row r="23" spans="1:6" x14ac:dyDescent="0.2">
      <c r="A23" s="100" t="s">
        <v>317</v>
      </c>
      <c r="B23" s="100"/>
      <c r="C23" s="101"/>
      <c r="D23" s="102">
        <v>2604.87</v>
      </c>
      <c r="E23" s="103">
        <v>2604.87</v>
      </c>
      <c r="F23" s="103">
        <f>E23*2</f>
        <v>5209.74</v>
      </c>
    </row>
    <row r="24" spans="1:6" x14ac:dyDescent="0.2">
      <c r="A24" s="125"/>
      <c r="B24" s="125"/>
      <c r="C24" s="125"/>
      <c r="D24" s="106">
        <f>SUM(D18:D23)</f>
        <v>4894.6399999999994</v>
      </c>
      <c r="E24" s="107">
        <f>SUM(E18:E23)</f>
        <v>5937.58</v>
      </c>
      <c r="F24" s="107">
        <f>SUM(F18:F23)</f>
        <v>11875.16</v>
      </c>
    </row>
  </sheetData>
  <mergeCells count="3">
    <mergeCell ref="A17:B17"/>
    <mergeCell ref="A24:C24"/>
    <mergeCell ref="A1:B1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11</vt:i4>
      </vt:variant>
    </vt:vector>
  </HeadingPairs>
  <TitlesOfParts>
    <vt:vector size="16" baseType="lpstr">
      <vt:lpstr>Subitem 1.1</vt:lpstr>
      <vt:lpstr>Subitem 1.2 - I</vt:lpstr>
      <vt:lpstr>Subitem 1.2 - II</vt:lpstr>
      <vt:lpstr>Subitem 1.2 - III</vt:lpstr>
      <vt:lpstr>Suitem 1.3</vt:lpstr>
      <vt:lpstr>'Subitem 1.2 - I'!Area_de_impressao</vt:lpstr>
      <vt:lpstr>'Subitem 1.2 - II'!Area_de_impressao</vt:lpstr>
      <vt:lpstr>'Subitem 1.2 - I'!Print_Area_0</vt:lpstr>
      <vt:lpstr>'Subitem 1.2 - II'!Print_Area_0</vt:lpstr>
      <vt:lpstr>'Subitem 1.2 - I'!Print_Area_0_0</vt:lpstr>
      <vt:lpstr>'Subitem 1.2 - II'!Print_Area_0_0</vt:lpstr>
      <vt:lpstr>'Subitem 1.2 - I'!Print_Area_0_0_0</vt:lpstr>
      <vt:lpstr>'Subitem 1.2 - II'!Print_Area_0_0_0</vt:lpstr>
      <vt:lpstr>'Subitem 1.2 - I'!Print_Area_0_0_0_0</vt:lpstr>
      <vt:lpstr>'Subitem 1.2 - II'!Print_Area_0_0_0_0</vt:lpstr>
      <vt:lpstr>'Subitem 1.2 - I'!Print_Area_0_0_0_0_0</vt:lpstr>
    </vt:vector>
  </TitlesOfParts>
  <Company>prefeitura municipal itatiba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Prefeitura Municipal de Itatiba</dc:creator>
  <dc:description/>
  <cp:lastModifiedBy>Adriana Stocco</cp:lastModifiedBy>
  <cp:revision>48</cp:revision>
  <cp:lastPrinted>2024-03-14T12:58:01Z</cp:lastPrinted>
  <dcterms:created xsi:type="dcterms:W3CDTF">1999-02-03T11:12:16Z</dcterms:created>
  <dcterms:modified xsi:type="dcterms:W3CDTF">2024-03-27T19:38:54Z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