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scila.conti\Desktop\BackUP_Priscila\Balanços\2022\Isolado\"/>
    </mc:Choice>
  </mc:AlternateContent>
  <xr:revisionPtr revIDLastSave="0" documentId="13_ncr:1_{703C4A1C-1618-427F-A0E4-4C6C232460B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</sheets>
  <definedNames>
    <definedName name="_xlnm.Print_Area" localSheetId="1">'Table 2'!$A$1:$J$32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2" l="1"/>
  <c r="H11" i="2" l="1"/>
  <c r="J11" i="2" l="1"/>
  <c r="H13" i="2"/>
  <c r="J16" i="2"/>
  <c r="J15" i="2"/>
  <c r="J14" i="2"/>
  <c r="J13" i="2"/>
  <c r="J12" i="2"/>
  <c r="J10" i="2"/>
  <c r="J8" i="2"/>
  <c r="J7" i="2"/>
  <c r="H9" i="2"/>
  <c r="J9" i="2" s="1"/>
  <c r="I18" i="2" l="1"/>
  <c r="H18" i="2"/>
  <c r="G18" i="2"/>
  <c r="F18" i="2"/>
</calcChain>
</file>

<file path=xl/sharedStrings.xml><?xml version="1.0" encoding="utf-8"?>
<sst xmlns="http://schemas.openxmlformats.org/spreadsheetml/2006/main" count="69" uniqueCount="59">
  <si>
    <r>
      <rPr>
        <b/>
        <sz val="12"/>
        <rFont val="Arial"/>
        <family val="2"/>
      </rPr>
      <t xml:space="preserve">PREFEITURA MUNICIPAL DE SAO JOAO DA BOA VISTA
</t>
    </r>
    <r>
      <rPr>
        <b/>
        <sz val="8"/>
        <rFont val="Arial"/>
        <family val="2"/>
      </rPr>
      <t xml:space="preserve">CNPJ: 46.429.379/0001-50
</t>
    </r>
    <r>
      <rPr>
        <b/>
        <sz val="14"/>
        <rFont val="Arial"/>
        <family val="2"/>
      </rPr>
      <t xml:space="preserve">Anexo 16 - Demonstração da Dívida Fundada Interna
</t>
    </r>
    <r>
      <rPr>
        <b/>
        <sz val="10"/>
        <rFont val="Arial"/>
        <family val="2"/>
      </rPr>
      <t>Período até: 26/02/2021</t>
    </r>
  </si>
  <si>
    <r>
      <rPr>
        <sz val="7"/>
        <rFont val="Arial"/>
        <family val="2"/>
      </rPr>
      <t xml:space="preserve">Data: 19/03/2021 15:49:39
</t>
    </r>
    <r>
      <rPr>
        <sz val="7"/>
        <rFont val="Arial"/>
        <family val="2"/>
      </rPr>
      <t xml:space="preserve">Emitido por: priscila.conti
</t>
    </r>
    <r>
      <rPr>
        <sz val="7"/>
        <rFont val="Arial"/>
        <family val="2"/>
      </rPr>
      <t>Página 1 / 1 Sistema CECAM</t>
    </r>
  </si>
  <si>
    <r>
      <rPr>
        <sz val="8"/>
        <rFont val="Arial"/>
        <family val="2"/>
      </rPr>
      <t>22.899.790,49 INST.PREV.SERV.PÚBL.MUN.SJBV-IPSJBV</t>
    </r>
  </si>
  <si>
    <r>
      <rPr>
        <sz val="8"/>
        <rFont val="Arial"/>
        <family val="2"/>
      </rPr>
      <t>930.020,88 CAIXA ECONÔMICA FEDERAL-OP.CREDITO</t>
    </r>
  </si>
  <si>
    <r>
      <rPr>
        <sz val="8"/>
        <rFont val="Arial"/>
        <family val="2"/>
      </rPr>
      <t xml:space="preserve">71.196,74 DESENVOLVE SP - AG.DE FOMENTO DO EST.SÃO PAULO
</t>
    </r>
    <r>
      <rPr>
        <sz val="8"/>
        <rFont val="Arial"/>
        <family val="2"/>
      </rPr>
      <t>S/A</t>
    </r>
  </si>
  <si>
    <r>
      <rPr>
        <sz val="8"/>
        <rFont val="Arial"/>
        <family val="2"/>
      </rPr>
      <t xml:space="preserve">827.847,89 DESENVOLVE SP - AG.DE FOMENTO DO EST.SÃO PAULO
</t>
    </r>
    <r>
      <rPr>
        <sz val="8"/>
        <rFont val="Arial"/>
        <family val="2"/>
      </rPr>
      <t>S/A</t>
    </r>
  </si>
  <si>
    <r>
      <rPr>
        <sz val="8"/>
        <rFont val="Arial"/>
        <family val="2"/>
      </rPr>
      <t xml:space="preserve">334.569,90 DESENVOLVE SP - AG.DE FOMENTO DO EST.SÃO PAULO
</t>
    </r>
    <r>
      <rPr>
        <sz val="8"/>
        <rFont val="Arial"/>
        <family val="2"/>
      </rPr>
      <t>S/A</t>
    </r>
  </si>
  <si>
    <r>
      <rPr>
        <sz val="8"/>
        <rFont val="Arial"/>
        <family val="2"/>
      </rPr>
      <t>4.549.418,26 BANCO DO BRASIL - OP.CREDITO</t>
    </r>
  </si>
  <si>
    <r>
      <rPr>
        <sz val="8"/>
        <rFont val="Arial"/>
        <family val="2"/>
      </rPr>
      <t>1.340.428,45 BANCO DO BRASIL - OP.CREDITO</t>
    </r>
  </si>
  <si>
    <r>
      <rPr>
        <sz val="8"/>
        <rFont val="Arial"/>
        <family val="2"/>
      </rPr>
      <t>4.000,00 BANCO DO BRASIL - OP.CREDITO</t>
    </r>
  </si>
  <si>
    <r>
      <rPr>
        <sz val="8"/>
        <rFont val="Arial"/>
        <family val="2"/>
      </rPr>
      <t>1.983,70 BANCO DO BRASIL - OP.CREDITO</t>
    </r>
  </si>
  <si>
    <r>
      <rPr>
        <sz val="8"/>
        <rFont val="Arial"/>
        <family val="2"/>
      </rPr>
      <t>300,00 CAIXA ECONÔMICA FEDERAL-OP.CREDITO</t>
    </r>
  </si>
  <si>
    <r>
      <rPr>
        <sz val="8"/>
        <rFont val="Arial"/>
        <family val="2"/>
      </rPr>
      <t>SAO JOAO DA BOA VISTA, 26 de fevereiro de 2021</t>
    </r>
  </si>
  <si>
    <r>
      <rPr>
        <sz val="8"/>
        <rFont val="Arial"/>
        <family val="2"/>
      </rPr>
      <t xml:space="preserve">José Carlos Bueno de Camargo Diretor de Finanças
</t>
    </r>
    <r>
      <rPr>
        <sz val="8"/>
        <rFont val="Arial"/>
        <family val="2"/>
      </rPr>
      <t>CPF: 016.908.408-62</t>
    </r>
  </si>
  <si>
    <r>
      <rPr>
        <sz val="8"/>
        <rFont val="Arial"/>
        <family val="2"/>
      </rPr>
      <t xml:space="preserve">Maria Teresinha de Jesus Pedroza
</t>
    </r>
    <r>
      <rPr>
        <sz val="8"/>
        <rFont val="Arial"/>
        <family val="2"/>
      </rPr>
      <t xml:space="preserve">Prefeita Municipal
</t>
    </r>
    <r>
      <rPr>
        <sz val="8"/>
        <rFont val="Arial"/>
        <family val="2"/>
      </rPr>
      <t>.: .....</t>
    </r>
  </si>
  <si>
    <t>INST.PREV.SERV.PÚBL.MUN.SJBV-IPSJBV</t>
  </si>
  <si>
    <t>Autorizações</t>
  </si>
  <si>
    <t>Entidade Financeira</t>
  </si>
  <si>
    <t>Saldo Anterior do Empréstimo</t>
  </si>
  <si>
    <t>Movimento do Exercício</t>
  </si>
  <si>
    <t>Saldo Exercicio Seguinte</t>
  </si>
  <si>
    <t>Lei</t>
  </si>
  <si>
    <t>Data</t>
  </si>
  <si>
    <t>Empréstimo</t>
  </si>
  <si>
    <t>Empréstimos + Correções</t>
  </si>
  <si>
    <t>Amortizações / Baixas</t>
  </si>
  <si>
    <t>Prestação</t>
  </si>
  <si>
    <t>Qtde</t>
  </si>
  <si>
    <t>Valor</t>
  </si>
  <si>
    <t>2332/2008</t>
  </si>
  <si>
    <t>CAIXA ECONÔMICA FEDERAL-OP.CREDITO - ATERRO SANITÁRIO</t>
  </si>
  <si>
    <t>4196/2017</t>
  </si>
  <si>
    <t xml:space="preserve"> BANCO DO BRASIL - OP.CREDITO - Nº 20/60150-6 - AQUIS DE LUMINÁRIAS LED</t>
  </si>
  <si>
    <t>4573/2019</t>
  </si>
  <si>
    <t xml:space="preserve"> BANCO DO BRASIL - OP.CREDITO - Nº 40/00002-8 - AQUIS DE LUMINÁRIAS LED FASE III</t>
  </si>
  <si>
    <t>4575/2019</t>
  </si>
  <si>
    <t>BANCO DO BRASIL - OP.CREDITO Nº 40/00006-0 - OBRAS DE INFRAESTRUTURA</t>
  </si>
  <si>
    <t>JUROS S/ OP.CREDITO - Nº 20/60150-6 - AQUIS DE LUMINÁRIAS LED</t>
  </si>
  <si>
    <t>4581/2019</t>
  </si>
  <si>
    <t>CAIXA ECONÔMICA FEDERAL-OP.CREDITO Nº 054.835 DV 99 - BARRAGEM RIO JAGUARI-MIRIM</t>
  </si>
  <si>
    <t>Total:</t>
  </si>
  <si>
    <r>
      <rPr>
        <b/>
        <sz val="12"/>
        <rFont val="Arial"/>
        <family val="2"/>
      </rPr>
      <t xml:space="preserve">PREFEITURA MUNICIPAL DE SAO JOAO DA BOA VISTA
</t>
    </r>
    <r>
      <rPr>
        <b/>
        <sz val="8"/>
        <rFont val="Arial"/>
        <family val="2"/>
      </rPr>
      <t xml:space="preserve">CNPJ: 46.429.379/0001-50
</t>
    </r>
    <r>
      <rPr>
        <b/>
        <sz val="14"/>
        <rFont val="Arial"/>
        <family val="2"/>
      </rPr>
      <t xml:space="preserve">
</t>
    </r>
  </si>
  <si>
    <r>
      <rPr>
        <b/>
        <sz val="8"/>
        <rFont val="Arial"/>
        <family val="2"/>
      </rPr>
      <t xml:space="preserve">01 - PREFEITURA MUNICIPAL
</t>
    </r>
    <r>
      <rPr>
        <b/>
        <sz val="8"/>
        <rFont val="Arial"/>
        <family val="2"/>
      </rPr>
      <t xml:space="preserve">
</t>
    </r>
  </si>
  <si>
    <t>JUROS S/ OP. CRÉDITO - CAIXA ECONÔMICA FEDERAL - ATERRO SANITÁRIO</t>
  </si>
  <si>
    <t>JUROS S/ OP. CRÉDITO - Nº 40/00006-0 - OBRAS DE INFRAESTRUTURA</t>
  </si>
  <si>
    <t>JUROS S/ OPER. CRÉDITO CAIXA ECONÔMICA FEDERAL - OP. CRÉDITO Nº 054.835 DV 99 - BARRAGEM JAGUARI-MIRIM</t>
  </si>
  <si>
    <t>Elaborado de acordo com art. 98 da Lei 4.320/64 e Artigo 29 da LRF</t>
  </si>
  <si>
    <t>01</t>
  </si>
  <si>
    <t>Anexo 16 - Demonstração da Dívida Fundada Interna 2022</t>
  </si>
  <si>
    <t>138</t>
  </si>
  <si>
    <t>45</t>
  </si>
  <si>
    <t>05</t>
  </si>
  <si>
    <t>67</t>
  </si>
  <si>
    <t>84</t>
  </si>
  <si>
    <t>60</t>
  </si>
  <si>
    <t>Nota Explicativa*: incluído Precatórios da Entidade no valor de R$ 2.402.925,68 (Dois milhões, quatrocentos e dois mil, novecentos e vinte e cinco reais e sessenta e oito centavos) que embora demonstrados, não integram a Dívida Consolidada Líquida por serem consideradas dívidas de curto prazo.</t>
  </si>
  <si>
    <t>SAO JOAO DA BOA VISTA, 31 de dezembro de 2022</t>
  </si>
  <si>
    <t>PRECATÓRIOS NÃO VENCIDOS DA PREFEITURA MUNICIPAL DE SÃO JOÃO DA BOA VISTA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</si>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</sst>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/dd/yyyy;@"/>
  </numFmts>
  <fonts count="11" x14ac:knownFonts="1">
    <font>
      <sz val="10"/>
      <color rgb="FF000000"/>
      <name val="Times New Roman"/>
      <charset val="204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9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right" vertical="top" wrapText="1" indent="1"/>
    </xf>
    <xf numFmtId="164" fontId="1" fillId="0" borderId="0" xfId="0" applyNumberFormat="1" applyFont="1" applyAlignment="1">
      <alignment horizontal="left" vertical="top" shrinkToFit="1"/>
    </xf>
    <xf numFmtId="1" fontId="1" fillId="0" borderId="0" xfId="0" applyNumberFormat="1" applyFont="1" applyAlignment="1">
      <alignment horizontal="right" vertical="top" indent="1" shrinkToFit="1"/>
    </xf>
    <xf numFmtId="0" fontId="2" fillId="0" borderId="0" xfId="0" applyFont="1" applyAlignment="1">
      <alignment horizontal="left" vertical="top" wrapText="1" indent="1"/>
    </xf>
    <xf numFmtId="4" fontId="3" fillId="0" borderId="0" xfId="0" applyNumberFormat="1" applyFont="1" applyAlignment="1">
      <alignment horizontal="right" vertical="top" indent="2" shrinkToFit="1"/>
    </xf>
    <xf numFmtId="2" fontId="3" fillId="0" borderId="0" xfId="0" applyNumberFormat="1" applyFont="1" applyAlignment="1">
      <alignment horizontal="right" vertical="top" indent="1" shrinkToFit="1"/>
    </xf>
    <xf numFmtId="4" fontId="3" fillId="0" borderId="0" xfId="0" applyNumberFormat="1" applyFont="1" applyAlignment="1">
      <alignment horizontal="right" vertical="top" indent="1" shrinkToFit="1"/>
    </xf>
    <xf numFmtId="1" fontId="3" fillId="0" borderId="0" xfId="0" applyNumberFormat="1" applyFont="1" applyAlignment="1">
      <alignment horizontal="right" vertical="top" indent="1" shrinkToFit="1"/>
    </xf>
    <xf numFmtId="4" fontId="3" fillId="0" borderId="0" xfId="0" applyNumberFormat="1" applyFont="1" applyAlignment="1">
      <alignment horizontal="right" vertical="top" shrinkToFit="1"/>
    </xf>
    <xf numFmtId="0" fontId="2" fillId="0" borderId="0" xfId="0" applyFont="1" applyAlignment="1">
      <alignment horizontal="right" vertical="top" wrapText="1" indent="9"/>
    </xf>
    <xf numFmtId="0" fontId="0" fillId="0" borderId="0" xfId="0" applyAlignment="1">
      <alignment horizontal="left" vertical="top" wrapText="1" indent="3"/>
    </xf>
    <xf numFmtId="2" fontId="3" fillId="0" borderId="0" xfId="0" applyNumberFormat="1" applyFont="1" applyAlignment="1">
      <alignment horizontal="right" vertical="top" indent="2" shrinkToFit="1"/>
    </xf>
    <xf numFmtId="0" fontId="2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left" vertical="top" wrapText="1" indent="4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0" fillId="0" borderId="0" xfId="1" applyFont="1" applyFill="1" applyBorder="1" applyAlignment="1">
      <alignment horizontal="left" vertical="top"/>
    </xf>
    <xf numFmtId="1" fontId="0" fillId="0" borderId="0" xfId="0" applyNumberFormat="1" applyAlignment="1">
      <alignment horizontal="right" vertical="top"/>
    </xf>
    <xf numFmtId="0" fontId="5" fillId="0" borderId="2" xfId="0" applyFont="1" applyBorder="1" applyAlignment="1">
      <alignment horizontal="left" vertical="top" wrapText="1" indent="1"/>
    </xf>
    <xf numFmtId="43" fontId="5" fillId="0" borderId="2" xfId="1" applyFont="1" applyFill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right" vertical="top" indent="1" shrinkToFit="1"/>
    </xf>
    <xf numFmtId="43" fontId="3" fillId="0" borderId="4" xfId="1" applyFont="1" applyFill="1" applyBorder="1" applyAlignment="1">
      <alignment horizontal="left" vertical="top"/>
    </xf>
    <xf numFmtId="0" fontId="9" fillId="0" borderId="4" xfId="0" applyFont="1" applyBorder="1" applyAlignment="1">
      <alignment vertical="top" wrapText="1"/>
    </xf>
    <xf numFmtId="1" fontId="5" fillId="0" borderId="2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left" vertical="top" shrinkToFit="1"/>
    </xf>
    <xf numFmtId="43" fontId="3" fillId="0" borderId="4" xfId="1" applyFont="1" applyFill="1" applyBorder="1" applyAlignment="1">
      <alignment horizontal="right"/>
    </xf>
    <xf numFmtId="43" fontId="0" fillId="0" borderId="0" xfId="0" applyNumberFormat="1" applyAlignment="1">
      <alignment horizontal="left" vertical="top"/>
    </xf>
    <xf numFmtId="0" fontId="9" fillId="0" borderId="0" xfId="0" applyFont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/>
    </xf>
    <xf numFmtId="43" fontId="3" fillId="0" borderId="20" xfId="1" applyFont="1" applyFill="1" applyBorder="1" applyAlignment="1">
      <alignment horizontal="right"/>
    </xf>
    <xf numFmtId="43" fontId="1" fillId="0" borderId="22" xfId="0" applyNumberFormat="1" applyFont="1" applyBorder="1" applyAlignment="1">
      <alignment horizontal="right"/>
    </xf>
    <xf numFmtId="49" fontId="3" fillId="0" borderId="4" xfId="1" applyNumberFormat="1" applyFont="1" applyFill="1" applyBorder="1" applyAlignment="1">
      <alignment horizontal="right"/>
    </xf>
    <xf numFmtId="164" fontId="1" fillId="0" borderId="4" xfId="0" applyNumberFormat="1" applyFont="1" applyBorder="1" applyAlignment="1">
      <alignment horizontal="left" vertical="top" shrinkToFit="1"/>
    </xf>
    <xf numFmtId="0" fontId="3" fillId="0" borderId="0" xfId="0" applyFont="1" applyAlignment="1">
      <alignment horizontal="left"/>
    </xf>
    <xf numFmtId="0" fontId="3" fillId="0" borderId="25" xfId="0" applyFont="1" applyBorder="1" applyAlignment="1">
      <alignment horizontal="left" vertical="top"/>
    </xf>
    <xf numFmtId="14" fontId="1" fillId="0" borderId="26" xfId="0" applyNumberFormat="1" applyFont="1" applyBorder="1" applyAlignment="1">
      <alignment horizontal="left" vertical="top" shrinkToFit="1"/>
    </xf>
    <xf numFmtId="49" fontId="1" fillId="0" borderId="26" xfId="0" applyNumberFormat="1" applyFont="1" applyBorder="1" applyAlignment="1">
      <alignment horizontal="right" vertical="top" indent="1" shrinkToFit="1"/>
    </xf>
    <xf numFmtId="43" fontId="3" fillId="0" borderId="26" xfId="1" applyFont="1" applyFill="1" applyBorder="1" applyAlignment="1">
      <alignment horizontal="left" vertical="top"/>
    </xf>
    <xf numFmtId="0" fontId="9" fillId="0" borderId="26" xfId="0" applyFont="1" applyBorder="1" applyAlignment="1">
      <alignment vertical="top" wrapText="1"/>
    </xf>
    <xf numFmtId="43" fontId="3" fillId="0" borderId="26" xfId="1" applyFont="1" applyFill="1" applyBorder="1" applyAlignment="1">
      <alignment horizontal="right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3" fontId="1" fillId="0" borderId="23" xfId="0" applyNumberFormat="1" applyFont="1" applyBorder="1" applyAlignment="1">
      <alignment horizontal="center"/>
    </xf>
    <xf numFmtId="43" fontId="1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75184</xdr:colOff>
      <xdr:row>0</xdr:row>
      <xdr:rowOff>795531</xdr:rowOff>
    </xdr:from>
    <xdr:ext cx="9829800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9829800" cy="0"/>
        </a:xfrm>
        <a:custGeom>
          <a:avLst/>
          <a:gdLst/>
          <a:ahLst/>
          <a:cxnLst/>
          <a:rect l="0" t="0" r="0" b="0"/>
          <a:pathLst>
            <a:path w="9829800">
              <a:moveTo>
                <a:pt x="0" y="0"/>
              </a:moveTo>
              <a:lnTo>
                <a:pt x="9829800" y="0"/>
              </a:lnTo>
            </a:path>
          </a:pathLst>
        </a:custGeom>
        <a:ln w="9525">
          <a:solidFill>
            <a:srgbClr val="808080"/>
          </a:solidFill>
        </a:ln>
      </xdr:spPr>
    </xdr:sp>
    <xdr:clientData/>
  </xdr:oneCellAnchor>
  <xdr:oneCellAnchor>
    <xdr:from>
      <xdr:col>0</xdr:col>
      <xdr:colOff>102277</xdr:colOff>
      <xdr:row>0</xdr:row>
      <xdr:rowOff>3</xdr:rowOff>
    </xdr:from>
    <xdr:ext cx="695395" cy="731520"/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5395" cy="73152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75184</xdr:colOff>
      <xdr:row>0</xdr:row>
      <xdr:rowOff>795531</xdr:rowOff>
    </xdr:from>
    <xdr:ext cx="9829800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5184" y="795531"/>
          <a:ext cx="9829800" cy="0"/>
        </a:xfrm>
        <a:custGeom>
          <a:avLst/>
          <a:gdLst/>
          <a:ahLst/>
          <a:cxnLst/>
          <a:rect l="0" t="0" r="0" b="0"/>
          <a:pathLst>
            <a:path w="9829800">
              <a:moveTo>
                <a:pt x="0" y="0"/>
              </a:moveTo>
              <a:lnTo>
                <a:pt x="9829800" y="0"/>
              </a:lnTo>
            </a:path>
          </a:pathLst>
        </a:custGeom>
        <a:ln w="9525">
          <a:solidFill>
            <a:srgbClr val="808080"/>
          </a:solidFill>
        </a:ln>
      </xdr:spPr>
    </xdr:sp>
    <xdr:clientData/>
  </xdr:oneCellAnchor>
  <xdr:oneCellAnchor>
    <xdr:from>
      <xdr:col>0</xdr:col>
      <xdr:colOff>102277</xdr:colOff>
      <xdr:row>0</xdr:row>
      <xdr:rowOff>3</xdr:rowOff>
    </xdr:from>
    <xdr:ext cx="695395" cy="731520"/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77" y="3"/>
          <a:ext cx="695395" cy="731520"/>
        </a:xfrm>
        <a:prstGeom prst="rect">
          <a:avLst/>
        </a:prstGeom>
      </xdr:spPr>
    </xdr:pic>
    <xdr:clientData/>
  </xdr:oneCellAnchor>
  <xdr:twoCellAnchor>
    <xdr:from>
      <xdr:col>0</xdr:col>
      <xdr:colOff>38100</xdr:colOff>
      <xdr:row>22</xdr:row>
      <xdr:rowOff>95250</xdr:rowOff>
    </xdr:from>
    <xdr:to>
      <xdr:col>9</xdr:col>
      <xdr:colOff>809625</xdr:colOff>
      <xdr:row>28</xdr:row>
      <xdr:rowOff>142875</xdr:rowOff>
    </xdr:to>
    <xdr:sp macro="" textlink="">
      <xdr:nvSpPr>
        <xdr:cNvPr id="4" name="Caixa de Text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100" y="5353050"/>
          <a:ext cx="10077450" cy="1019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pt-BR" sz="8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pt-B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pt-BR" sz="8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pt-B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pt-BR" sz="8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____________________________________			________________________________________		______________________________</a:t>
          </a:r>
          <a:endParaRPr lang="pt-B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pt-BR" sz="8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MARIA TERESINHA DE JESUS PEDROZA			DIOGO</a:t>
          </a:r>
          <a:r>
            <a:rPr lang="pt-BR" sz="800" baseline="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LEONEL DAS CHAGAS</a:t>
          </a:r>
          <a:r>
            <a:rPr lang="pt-BR" sz="8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			PRISCILA MAURICIO CONTI</a:t>
          </a:r>
          <a:endParaRPr lang="pt-B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0"/>
            </a:spcAft>
          </a:pPr>
          <a:r>
            <a:rPr lang="pt-BR" sz="8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PREFEITA MUNICIPAL				DIRETOR DO DEPARTAMENTO DE FINANÇAS			CONTADORA – CRC: 1SP303.058/O-6				</a:t>
          </a:r>
          <a:endParaRPr lang="pt-B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"/>
  <sheetViews>
    <sheetView workbookViewId="0">
      <selection sqref="A1:B1"/>
    </sheetView>
  </sheetViews>
  <sheetFormatPr defaultRowHeight="12.75" x14ac:dyDescent="0.2"/>
  <cols>
    <col min="1" max="1" width="127.83203125" customWidth="1"/>
    <col min="2" max="2" width="55.1640625" customWidth="1"/>
  </cols>
  <sheetData>
    <row r="1" spans="1:2" ht="111.75" customHeight="1" x14ac:dyDescent="0.2">
      <c r="A1" s="1" t="s">
        <v>0</v>
      </c>
      <c r="B1" s="2" t="s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2"/>
  <sheetViews>
    <sheetView tabSelected="1" topLeftCell="A2" workbookViewId="0">
      <selection activeCell="K17" sqref="K17"/>
    </sheetView>
  </sheetViews>
  <sheetFormatPr defaultRowHeight="12.75" x14ac:dyDescent="0.2"/>
  <cols>
    <col min="1" max="1" width="14.1640625" customWidth="1"/>
    <col min="2" max="2" width="12.5" customWidth="1"/>
    <col min="3" max="3" width="7.5" customWidth="1"/>
    <col min="4" max="4" width="16.6640625" style="18" customWidth="1"/>
    <col min="5" max="5" width="54" customWidth="1"/>
    <col min="6" max="8" width="16.6640625" customWidth="1"/>
    <col min="9" max="9" width="8" style="19" bestFit="1" customWidth="1"/>
    <col min="10" max="10" width="16.6640625" customWidth="1"/>
  </cols>
  <sheetData>
    <row r="1" spans="1:10" ht="72" customHeight="1" x14ac:dyDescent="0.2">
      <c r="A1" s="43" t="s">
        <v>41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3.5" thickBot="1" x14ac:dyDescent="0.25"/>
    <row r="4" spans="1:10" ht="13.7" customHeight="1" x14ac:dyDescent="0.2">
      <c r="A4" s="46" t="s">
        <v>16</v>
      </c>
      <c r="B4" s="47"/>
      <c r="C4" s="47"/>
      <c r="D4" s="47"/>
      <c r="E4" s="48" t="s">
        <v>17</v>
      </c>
      <c r="F4" s="50" t="s">
        <v>18</v>
      </c>
      <c r="G4" s="51" t="s">
        <v>19</v>
      </c>
      <c r="H4" s="52"/>
      <c r="I4" s="51" t="s">
        <v>20</v>
      </c>
      <c r="J4" s="53"/>
    </row>
    <row r="5" spans="1:10" ht="14.45" customHeight="1" x14ac:dyDescent="0.2">
      <c r="A5" s="59" t="s">
        <v>21</v>
      </c>
      <c r="B5" s="49" t="s">
        <v>22</v>
      </c>
      <c r="C5" s="54" t="s">
        <v>23</v>
      </c>
      <c r="D5" s="55"/>
      <c r="E5" s="49"/>
      <c r="F5" s="49"/>
      <c r="G5" s="56" t="s">
        <v>24</v>
      </c>
      <c r="H5" s="56" t="s">
        <v>25</v>
      </c>
      <c r="I5" s="57" t="s">
        <v>26</v>
      </c>
      <c r="J5" s="58"/>
    </row>
    <row r="6" spans="1:10" ht="14.45" customHeight="1" x14ac:dyDescent="0.2">
      <c r="A6" s="60"/>
      <c r="B6" s="61"/>
      <c r="C6" s="20" t="s">
        <v>27</v>
      </c>
      <c r="D6" s="21" t="s">
        <v>28</v>
      </c>
      <c r="E6" s="49"/>
      <c r="F6" s="49"/>
      <c r="G6" s="49"/>
      <c r="H6" s="49"/>
      <c r="I6" s="25" t="s">
        <v>27</v>
      </c>
      <c r="J6" s="30" t="s">
        <v>28</v>
      </c>
    </row>
    <row r="7" spans="1:10" x14ac:dyDescent="0.2">
      <c r="A7" s="31"/>
      <c r="B7" s="35">
        <v>43009</v>
      </c>
      <c r="C7" s="22">
        <v>200</v>
      </c>
      <c r="D7" s="23">
        <v>26320968.370000001</v>
      </c>
      <c r="E7" s="24" t="s">
        <v>15</v>
      </c>
      <c r="F7" s="27">
        <v>19742683.370000001</v>
      </c>
      <c r="G7" s="27"/>
      <c r="H7" s="27">
        <v>1578788.4</v>
      </c>
      <c r="I7" s="34" t="s">
        <v>49</v>
      </c>
      <c r="J7" s="32">
        <f>F7+G7-H7</f>
        <v>18163894.970000003</v>
      </c>
    </row>
    <row r="8" spans="1:10" ht="22.5" x14ac:dyDescent="0.2">
      <c r="A8" s="31" t="s">
        <v>29</v>
      </c>
      <c r="B8" s="26">
        <v>39974</v>
      </c>
      <c r="C8" s="22">
        <v>198</v>
      </c>
      <c r="D8" s="23">
        <v>2030000</v>
      </c>
      <c r="E8" s="24" t="s">
        <v>30</v>
      </c>
      <c r="F8" s="27">
        <v>642517.53</v>
      </c>
      <c r="G8" s="27"/>
      <c r="H8" s="27">
        <v>120202.43</v>
      </c>
      <c r="I8" s="34" t="s">
        <v>50</v>
      </c>
      <c r="J8" s="32">
        <f t="shared" ref="J8:J16" si="0">F8+G8-H8</f>
        <v>522315.10000000003</v>
      </c>
    </row>
    <row r="9" spans="1:10" ht="22.5" x14ac:dyDescent="0.2">
      <c r="A9" s="31" t="s">
        <v>29</v>
      </c>
      <c r="B9" s="26">
        <v>39974</v>
      </c>
      <c r="C9" s="22">
        <v>198</v>
      </c>
      <c r="D9" s="23">
        <v>19101.099999999999</v>
      </c>
      <c r="E9" s="24" t="s">
        <v>43</v>
      </c>
      <c r="F9" s="27">
        <v>19101.099999999999</v>
      </c>
      <c r="G9" s="27">
        <v>78951.199999999997</v>
      </c>
      <c r="H9" s="27">
        <f>383.26+97669.04</f>
        <v>98052.299999999988</v>
      </c>
      <c r="I9" s="34" t="s">
        <v>50</v>
      </c>
      <c r="J9" s="32">
        <f t="shared" si="0"/>
        <v>0</v>
      </c>
    </row>
    <row r="10" spans="1:10" ht="22.5" x14ac:dyDescent="0.2">
      <c r="A10" s="31" t="s">
        <v>31</v>
      </c>
      <c r="B10" s="26">
        <v>43206</v>
      </c>
      <c r="C10" s="22">
        <v>54</v>
      </c>
      <c r="D10" s="23">
        <v>5000000</v>
      </c>
      <c r="E10" s="24" t="s">
        <v>32</v>
      </c>
      <c r="F10" s="27">
        <v>1886344.18</v>
      </c>
      <c r="G10" s="27"/>
      <c r="H10" s="27">
        <v>1220575.6200000001</v>
      </c>
      <c r="I10" s="34" t="s">
        <v>51</v>
      </c>
      <c r="J10" s="32">
        <f t="shared" si="0"/>
        <v>665768.55999999982</v>
      </c>
    </row>
    <row r="11" spans="1:10" ht="22.5" x14ac:dyDescent="0.2">
      <c r="A11" s="31" t="s">
        <v>31</v>
      </c>
      <c r="B11" s="26">
        <v>43206</v>
      </c>
      <c r="C11" s="22">
        <v>54</v>
      </c>
      <c r="D11" s="23">
        <v>1491622.19</v>
      </c>
      <c r="E11" s="24" t="s">
        <v>37</v>
      </c>
      <c r="F11" s="27">
        <v>998421.76</v>
      </c>
      <c r="G11" s="27"/>
      <c r="H11" s="27">
        <f>66840.6+231940.34+2121.21+607.25+666051.91</f>
        <v>967561.31</v>
      </c>
      <c r="I11" s="34" t="s">
        <v>51</v>
      </c>
      <c r="J11" s="32">
        <f t="shared" si="0"/>
        <v>30860.449999999953</v>
      </c>
    </row>
    <row r="12" spans="1:10" ht="22.5" x14ac:dyDescent="0.2">
      <c r="A12" s="31" t="s">
        <v>35</v>
      </c>
      <c r="B12" s="26">
        <v>43990</v>
      </c>
      <c r="C12" s="22">
        <v>84</v>
      </c>
      <c r="D12" s="23">
        <v>11000000</v>
      </c>
      <c r="E12" s="24" t="s">
        <v>36</v>
      </c>
      <c r="F12" s="27">
        <v>2621401.2200000002</v>
      </c>
      <c r="G12" s="27">
        <v>3150018.66</v>
      </c>
      <c r="H12" s="27">
        <v>554655.96</v>
      </c>
      <c r="I12" s="34" t="s">
        <v>52</v>
      </c>
      <c r="J12" s="32">
        <f t="shared" si="0"/>
        <v>5216763.9200000009</v>
      </c>
    </row>
    <row r="13" spans="1:10" ht="22.5" x14ac:dyDescent="0.2">
      <c r="A13" s="31" t="s">
        <v>35</v>
      </c>
      <c r="B13" s="26">
        <v>43990</v>
      </c>
      <c r="C13" s="22">
        <v>84</v>
      </c>
      <c r="D13" s="23">
        <v>384000</v>
      </c>
      <c r="E13" s="24" t="s">
        <v>44</v>
      </c>
      <c r="F13" s="27">
        <v>260922.42</v>
      </c>
      <c r="G13" s="27">
        <v>528147.04</v>
      </c>
      <c r="H13" s="27">
        <f>44293.61+744775.85</f>
        <v>789069.46</v>
      </c>
      <c r="I13" s="34" t="s">
        <v>52</v>
      </c>
      <c r="J13" s="32">
        <f t="shared" si="0"/>
        <v>0</v>
      </c>
    </row>
    <row r="14" spans="1:10" ht="22.5" x14ac:dyDescent="0.2">
      <c r="A14" s="31" t="s">
        <v>38</v>
      </c>
      <c r="B14" s="26">
        <v>43892</v>
      </c>
      <c r="C14" s="22">
        <v>96</v>
      </c>
      <c r="D14" s="23">
        <v>25000000</v>
      </c>
      <c r="E14" s="24" t="s">
        <v>39</v>
      </c>
      <c r="F14" s="27">
        <v>14000</v>
      </c>
      <c r="G14" s="27">
        <v>8619523.5999999996</v>
      </c>
      <c r="H14" s="27">
        <v>354969.49</v>
      </c>
      <c r="I14" s="34" t="s">
        <v>53</v>
      </c>
      <c r="J14" s="32">
        <f t="shared" si="0"/>
        <v>8278554.1099999994</v>
      </c>
    </row>
    <row r="15" spans="1:10" ht="22.5" x14ac:dyDescent="0.2">
      <c r="A15" s="31" t="s">
        <v>38</v>
      </c>
      <c r="B15" s="26">
        <v>43892</v>
      </c>
      <c r="C15" s="22">
        <v>96</v>
      </c>
      <c r="D15" s="23">
        <v>168000</v>
      </c>
      <c r="E15" s="24" t="s">
        <v>45</v>
      </c>
      <c r="F15" s="27">
        <v>166708.26</v>
      </c>
      <c r="G15" s="27">
        <v>464105.4</v>
      </c>
      <c r="H15" s="27">
        <v>630813.66</v>
      </c>
      <c r="I15" s="34" t="s">
        <v>53</v>
      </c>
      <c r="J15" s="32">
        <f t="shared" si="0"/>
        <v>0</v>
      </c>
    </row>
    <row r="16" spans="1:10" ht="22.5" x14ac:dyDescent="0.2">
      <c r="A16" s="31" t="s">
        <v>33</v>
      </c>
      <c r="B16" s="26">
        <v>43907</v>
      </c>
      <c r="C16" s="22">
        <v>84</v>
      </c>
      <c r="D16" s="23">
        <v>5000000</v>
      </c>
      <c r="E16" s="24" t="s">
        <v>34</v>
      </c>
      <c r="F16" s="27">
        <v>3768296.63</v>
      </c>
      <c r="G16" s="27"/>
      <c r="H16" s="27">
        <v>545411.24</v>
      </c>
      <c r="I16" s="34" t="s">
        <v>54</v>
      </c>
      <c r="J16" s="32">
        <f t="shared" si="0"/>
        <v>3222885.3899999997</v>
      </c>
    </row>
    <row r="17" spans="1:10" ht="22.5" x14ac:dyDescent="0.2">
      <c r="A17" s="37"/>
      <c r="B17" s="38">
        <v>44561</v>
      </c>
      <c r="C17" s="39" t="s">
        <v>47</v>
      </c>
      <c r="D17" s="40"/>
      <c r="E17" s="41" t="s">
        <v>57</v>
      </c>
      <c r="F17" s="42">
        <v>2951053.69</v>
      </c>
      <c r="G17" s="42">
        <v>3306456.69</v>
      </c>
      <c r="H17" s="42">
        <v>3854584.7</v>
      </c>
      <c r="I17" s="34" t="s">
        <v>58</v>
      </c>
      <c r="J17" s="32">
        <f>F17+G17-H17</f>
        <v>2402925.6799999997</v>
      </c>
    </row>
    <row r="18" spans="1:10" ht="33.75" customHeight="1" thickBot="1" x14ac:dyDescent="0.25">
      <c r="A18" s="63" t="s">
        <v>40</v>
      </c>
      <c r="B18" s="64"/>
      <c r="C18" s="64"/>
      <c r="D18" s="64"/>
      <c r="E18" s="64"/>
      <c r="F18" s="33">
        <f>SUM(F7:F17)</f>
        <v>33071450.160000008</v>
      </c>
      <c r="G18" s="33">
        <f>SUM(G7:G17)</f>
        <v>16147202.59</v>
      </c>
      <c r="H18" s="33">
        <f>SUM(H7:H17)</f>
        <v>10714684.57</v>
      </c>
      <c r="I18" s="65">
        <f>SUM(J7:J17)</f>
        <v>38503968.18</v>
      </c>
      <c r="J18" s="66"/>
    </row>
    <row r="19" spans="1:10" x14ac:dyDescent="0.2">
      <c r="A19" s="36" t="s">
        <v>46</v>
      </c>
      <c r="J19" s="18"/>
    </row>
    <row r="20" spans="1:10" ht="24.75" customHeight="1" x14ac:dyDescent="0.2">
      <c r="A20" s="62" t="s">
        <v>55</v>
      </c>
      <c r="B20" s="62"/>
      <c r="C20" s="62"/>
      <c r="D20" s="62"/>
      <c r="E20" s="62"/>
      <c r="F20" s="62"/>
      <c r="G20" s="62"/>
      <c r="H20" s="62"/>
      <c r="I20" s="62"/>
      <c r="J20" s="62"/>
    </row>
    <row r="21" spans="1:10" ht="15.75" customHeight="1" x14ac:dyDescent="0.2">
      <c r="E21" s="16" t="s">
        <v>56</v>
      </c>
      <c r="J21" s="28"/>
    </row>
    <row r="32" spans="1:10" x14ac:dyDescent="0.2">
      <c r="A32" s="67" t="s">
        <v>42</v>
      </c>
      <c r="B32" s="68"/>
      <c r="C32" s="68"/>
      <c r="D32" s="68"/>
      <c r="E32" s="68"/>
      <c r="F32" s="68"/>
      <c r="G32" s="68"/>
      <c r="H32" s="68"/>
      <c r="I32" s="68"/>
      <c r="J32" s="68"/>
    </row>
  </sheetData>
  <mergeCells count="17">
    <mergeCell ref="A20:J20"/>
    <mergeCell ref="A18:E18"/>
    <mergeCell ref="I18:J18"/>
    <mergeCell ref="A32:J32"/>
    <mergeCell ref="A1:J1"/>
    <mergeCell ref="A2:J2"/>
    <mergeCell ref="A4:D4"/>
    <mergeCell ref="E4:E6"/>
    <mergeCell ref="F4:F6"/>
    <mergeCell ref="G4:H4"/>
    <mergeCell ref="I4:J4"/>
    <mergeCell ref="C5:D5"/>
    <mergeCell ref="G5:G6"/>
    <mergeCell ref="H5:H6"/>
    <mergeCell ref="I5:J5"/>
    <mergeCell ref="A5:A6"/>
    <mergeCell ref="B5:B6"/>
  </mergeCells>
  <pageMargins left="0.19685039370078741" right="0.19685039370078741" top="0.19685039370078741" bottom="0.19685039370078741" header="0.31496062992125984" footer="0.31496062992125984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"/>
  <sheetViews>
    <sheetView workbookViewId="0">
      <selection activeCell="C32" sqref="C32"/>
    </sheetView>
  </sheetViews>
  <sheetFormatPr defaultRowHeight="12.75" x14ac:dyDescent="0.2"/>
  <cols>
    <col min="1" max="1" width="13.5" customWidth="1"/>
    <col min="2" max="2" width="7.1640625" customWidth="1"/>
    <col min="3" max="3" width="70.83203125" customWidth="1"/>
    <col min="4" max="4" width="18" customWidth="1"/>
    <col min="5" max="6" width="16" customWidth="1"/>
    <col min="7" max="7" width="7.5" customWidth="1"/>
    <col min="8" max="8" width="14.6640625" customWidth="1"/>
  </cols>
  <sheetData>
    <row r="1" spans="1:8" ht="11.25" customHeight="1" x14ac:dyDescent="0.2">
      <c r="A1" s="3">
        <v>43831</v>
      </c>
      <c r="B1" s="4">
        <v>0</v>
      </c>
      <c r="C1" s="5" t="s">
        <v>2</v>
      </c>
      <c r="D1" s="6">
        <v>21321471.77</v>
      </c>
      <c r="E1" s="7">
        <v>0</v>
      </c>
      <c r="F1" s="8">
        <v>2239048.9</v>
      </c>
      <c r="G1" s="9">
        <v>198</v>
      </c>
      <c r="H1" s="10">
        <v>19082422.870000001</v>
      </c>
    </row>
    <row r="2" spans="1:8" ht="11.45" customHeight="1" x14ac:dyDescent="0.2">
      <c r="A2" s="3">
        <v>43831</v>
      </c>
      <c r="B2" s="4">
        <v>0</v>
      </c>
      <c r="C2" s="11" t="s">
        <v>3</v>
      </c>
      <c r="D2" s="6">
        <v>784136.19</v>
      </c>
      <c r="E2" s="7">
        <v>0</v>
      </c>
      <c r="F2" s="8">
        <v>208852.2</v>
      </c>
      <c r="G2" s="9">
        <v>112</v>
      </c>
      <c r="H2" s="10">
        <v>575283.99</v>
      </c>
    </row>
    <row r="3" spans="1:8" ht="22.5" customHeight="1" x14ac:dyDescent="0.2">
      <c r="A3" s="3">
        <v>43831</v>
      </c>
      <c r="B3" s="4">
        <v>0</v>
      </c>
      <c r="C3" s="12" t="s">
        <v>4</v>
      </c>
      <c r="D3" s="13">
        <v>0</v>
      </c>
      <c r="E3" s="7">
        <v>0</v>
      </c>
      <c r="F3" s="8">
        <v>71196.740000000005</v>
      </c>
      <c r="G3" s="9">
        <v>27</v>
      </c>
      <c r="H3" s="10">
        <v>-71196.740000000005</v>
      </c>
    </row>
    <row r="4" spans="1:8" ht="22.5" customHeight="1" x14ac:dyDescent="0.2">
      <c r="A4" s="3">
        <v>43831</v>
      </c>
      <c r="B4" s="4">
        <v>0</v>
      </c>
      <c r="C4" s="12" t="s">
        <v>5</v>
      </c>
      <c r="D4" s="6">
        <v>450215.1</v>
      </c>
      <c r="E4" s="8">
        <v>536501.38</v>
      </c>
      <c r="F4" s="8">
        <v>1251773.01</v>
      </c>
      <c r="G4" s="9">
        <v>36</v>
      </c>
      <c r="H4" s="10">
        <v>-265056.53000000003</v>
      </c>
    </row>
    <row r="5" spans="1:8" ht="22.5" customHeight="1" x14ac:dyDescent="0.2">
      <c r="A5" s="3">
        <v>43831</v>
      </c>
      <c r="B5" s="4">
        <v>0</v>
      </c>
      <c r="C5" s="12" t="s">
        <v>6</v>
      </c>
      <c r="D5" s="6">
        <v>166809.70000000001</v>
      </c>
      <c r="E5" s="7">
        <v>0</v>
      </c>
      <c r="F5" s="8">
        <v>292867.49</v>
      </c>
      <c r="G5" s="9">
        <v>44</v>
      </c>
      <c r="H5" s="10">
        <v>-126057.79</v>
      </c>
    </row>
    <row r="6" spans="1:8" ht="12.6" customHeight="1" x14ac:dyDescent="0.2">
      <c r="A6" s="3">
        <v>43831</v>
      </c>
      <c r="B6" s="4">
        <v>0</v>
      </c>
      <c r="C6" s="14" t="s">
        <v>7</v>
      </c>
      <c r="D6" s="6">
        <v>3217881.22</v>
      </c>
      <c r="E6" s="7">
        <v>0</v>
      </c>
      <c r="F6" s="8">
        <v>1664421.3</v>
      </c>
      <c r="G6" s="9">
        <v>54</v>
      </c>
      <c r="H6" s="10">
        <v>1553459.92</v>
      </c>
    </row>
    <row r="7" spans="1:8" ht="11.45" customHeight="1" x14ac:dyDescent="0.2">
      <c r="A7" s="3">
        <v>43831</v>
      </c>
      <c r="B7" s="4">
        <v>0</v>
      </c>
      <c r="C7" s="14" t="s">
        <v>8</v>
      </c>
      <c r="D7" s="6">
        <v>1150154.1399999999</v>
      </c>
      <c r="E7" s="7">
        <v>0</v>
      </c>
      <c r="F7" s="8">
        <v>230877.55</v>
      </c>
      <c r="G7" s="9">
        <v>54</v>
      </c>
      <c r="H7" s="10">
        <v>919276.59</v>
      </c>
    </row>
    <row r="8" spans="1:8" ht="11.45" customHeight="1" x14ac:dyDescent="0.2">
      <c r="A8" s="3">
        <v>43962</v>
      </c>
      <c r="B8" s="4">
        <v>0</v>
      </c>
      <c r="C8" s="15" t="s">
        <v>9</v>
      </c>
      <c r="D8" s="13">
        <v>0</v>
      </c>
      <c r="E8" s="8">
        <v>241928.21</v>
      </c>
      <c r="F8" s="8">
        <v>23431.75</v>
      </c>
      <c r="G8" s="9">
        <v>0</v>
      </c>
      <c r="H8" s="10">
        <v>218496.46</v>
      </c>
    </row>
    <row r="9" spans="1:8" ht="11.45" customHeight="1" x14ac:dyDescent="0.2">
      <c r="A9" s="3">
        <v>43962</v>
      </c>
      <c r="B9" s="4">
        <v>0</v>
      </c>
      <c r="C9" s="15" t="s">
        <v>10</v>
      </c>
      <c r="D9" s="13">
        <v>0</v>
      </c>
      <c r="E9" s="8">
        <v>384000.27</v>
      </c>
      <c r="F9" s="8">
        <v>5495</v>
      </c>
      <c r="G9" s="9">
        <v>0</v>
      </c>
      <c r="H9" s="10">
        <v>378505.27</v>
      </c>
    </row>
    <row r="10" spans="1:8" ht="11.25" customHeight="1" x14ac:dyDescent="0.2">
      <c r="A10" s="3">
        <v>44176</v>
      </c>
      <c r="B10" s="4">
        <v>0</v>
      </c>
      <c r="C10" s="11" t="s">
        <v>11</v>
      </c>
      <c r="D10" s="13">
        <v>0</v>
      </c>
      <c r="E10" s="8">
        <v>168000</v>
      </c>
      <c r="F10" s="7">
        <v>330.04</v>
      </c>
      <c r="G10" s="9">
        <v>0</v>
      </c>
      <c r="H10" s="10">
        <v>167669.96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cols>
    <col min="1" max="1" width="183.33203125" customWidth="1"/>
  </cols>
  <sheetData>
    <row r="1" spans="1:1" ht="11.25" customHeight="1" x14ac:dyDescent="0.2">
      <c r="A1" s="16" t="s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"/>
  <sheetViews>
    <sheetView workbookViewId="0">
      <selection activeCell="C1" sqref="C1"/>
    </sheetView>
  </sheetViews>
  <sheetFormatPr defaultRowHeight="12.75" x14ac:dyDescent="0.2"/>
  <cols>
    <col min="1" max="1" width="72.1640625" customWidth="1"/>
    <col min="2" max="2" width="110.6640625" customWidth="1"/>
  </cols>
  <sheetData>
    <row r="1" spans="1:2" ht="39.950000000000003" customHeight="1" x14ac:dyDescent="0.2">
      <c r="A1" s="17" t="s">
        <v>13</v>
      </c>
      <c r="B1" s="29" t="s">
        <v>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10" workbookViewId="0"/>
  </sheetViews>
  <sheetFormatPr defaultRowHeight="12.75" x14ac:dyDescent="0.2"/>
  <cols>
    <col min="1" max="1" width="183.33203125" customWidth="1"/>
  </cols>
  <sheetData>
    <row r="1" ht="4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Table 1</vt:lpstr>
      <vt:lpstr>Table 2</vt:lpstr>
      <vt:lpstr>Table 3</vt:lpstr>
      <vt:lpstr>Table 4</vt:lpstr>
      <vt:lpstr>Table 5</vt:lpstr>
      <vt:lpstr>Table 6</vt:lpstr>
      <vt:lpstr>'Table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Mauricio Conti</dc:creator>
  <cp:lastModifiedBy>Priscila Mauricio Conti</cp:lastModifiedBy>
  <cp:lastPrinted>2023-03-27T19:21:25Z</cp:lastPrinted>
  <dcterms:created xsi:type="dcterms:W3CDTF">2021-03-22T10:47:55Z</dcterms:created>
  <dcterms:modified xsi:type="dcterms:W3CDTF">2023-03-27T19:21:26Z</dcterms:modified>
</cp:coreProperties>
</file>