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lanços\2021\"/>
    </mc:Choice>
  </mc:AlternateContent>
  <xr:revisionPtr revIDLastSave="0" documentId="13_ncr:1_{0341E396-93BE-4176-A0C8-D38B5AC76F0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>
    <definedName name="_xlnm.Print_Area" localSheetId="1">'Table 2'!$A$1:$J$35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2" l="1"/>
  <c r="G21" i="2"/>
  <c r="F21" i="2"/>
  <c r="J7" i="2" l="1"/>
  <c r="J16" i="2"/>
  <c r="J12" i="2"/>
  <c r="J8" i="2"/>
  <c r="J10" i="2"/>
  <c r="J11" i="2"/>
  <c r="I21" i="2" l="1"/>
</calcChain>
</file>

<file path=xl/sharedStrings.xml><?xml version="1.0" encoding="utf-8"?>
<sst xmlns="http://schemas.openxmlformats.org/spreadsheetml/2006/main" count="77" uniqueCount="65">
  <si>
    <r>
      <rPr>
        <b/>
        <sz val="12"/>
        <rFont val="Arial"/>
        <family val="2"/>
      </rPr>
      <t xml:space="preserve">PREFEITURA MUNICIPAL DE SAO JOAO DA BOA VISTA
</t>
    </r>
    <r>
      <rPr>
        <b/>
        <sz val="8"/>
        <rFont val="Arial"/>
        <family val="2"/>
      </rPr>
      <t xml:space="preserve">CNPJ: 46.429.379/0001-50
</t>
    </r>
    <r>
      <rPr>
        <b/>
        <sz val="14"/>
        <rFont val="Arial"/>
        <family val="2"/>
      </rPr>
      <t xml:space="preserve">Anexo 16 - Demonstração da Dívida Fundada Interna
</t>
    </r>
    <r>
      <rPr>
        <b/>
        <sz val="10"/>
        <rFont val="Arial"/>
        <family val="2"/>
      </rPr>
      <t>Período até: 26/02/2021</t>
    </r>
  </si>
  <si>
    <r>
      <rPr>
        <sz val="7"/>
        <rFont val="Arial"/>
        <family val="2"/>
      </rPr>
      <t xml:space="preserve">Data: 19/03/2021 15:49:39
</t>
    </r>
    <r>
      <rPr>
        <sz val="7"/>
        <rFont val="Arial"/>
        <family val="2"/>
      </rPr>
      <t xml:space="preserve">Emitido por: priscila.conti
</t>
    </r>
    <r>
      <rPr>
        <sz val="7"/>
        <rFont val="Arial"/>
        <family val="2"/>
      </rPr>
      <t>Página 1 / 1 Sistema CECAM</t>
    </r>
  </si>
  <si>
    <r>
      <rPr>
        <sz val="8"/>
        <rFont val="Arial"/>
        <family val="2"/>
      </rPr>
      <t>22.899.790,49 INST.PREV.SERV.PÚBL.MUN.SJBV-IPSJBV</t>
    </r>
  </si>
  <si>
    <r>
      <rPr>
        <sz val="8"/>
        <rFont val="Arial"/>
        <family val="2"/>
      </rPr>
      <t>930.020,88 CAIXA ECONÔMICA FEDERAL-OP.CREDITO</t>
    </r>
  </si>
  <si>
    <r>
      <rPr>
        <sz val="8"/>
        <rFont val="Arial"/>
        <family val="2"/>
      </rPr>
      <t xml:space="preserve">71.196,74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</si>
  <si>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 xml:space="preserve">827.847,89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</si>
  <si>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 xml:space="preserve">334.569,90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</si>
  <si>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>4.549.418,26 BANCO DO BRASIL - OP.CREDITO</t>
    </r>
  </si>
  <si>
    <r>
      <rPr>
        <sz val="8"/>
        <rFont val="Arial"/>
        <family val="2"/>
      </rPr>
      <t>1.340.428,45 BANCO DO BRASIL - OP.CREDITO</t>
    </r>
  </si>
  <si>
    <r>
      <rPr>
        <sz val="8"/>
        <rFont val="Arial"/>
        <family val="2"/>
      </rPr>
      <t>4.000,00 BANCO DO BRASIL - OP.CREDITO</t>
    </r>
  </si>
  <si>
    <r>
      <rPr>
        <sz val="8"/>
        <rFont val="Arial"/>
        <family val="2"/>
      </rPr>
      <t>1.983,70 BANCO DO BRASIL - OP.CREDITO</t>
    </r>
  </si>
  <si>
    <r>
      <rPr>
        <sz val="8"/>
        <rFont val="Arial"/>
        <family val="2"/>
      </rPr>
      <t>300,00 CAIXA ECONÔMICA FEDERAL-OP.CREDITO</t>
    </r>
  </si>
  <si>
    <r>
      <rPr>
        <sz val="8"/>
        <rFont val="Arial"/>
        <family val="2"/>
      </rPr>
      <t>SAO JOAO DA BOA VISTA, 26 de fevereiro de 2021</t>
    </r>
  </si>
  <si>
    <r>
      <rPr>
        <sz val="8"/>
        <rFont val="Arial"/>
        <family val="2"/>
      </rPr>
      <t xml:space="preserve">José Carlos Bueno de Camargo Diretor de Finanças
</t>
    </r>
    <r>
      <rPr>
        <sz val="8"/>
        <rFont val="Arial"/>
        <family val="2"/>
      </rPr>
      <t>CPF: 016.908.408-62</t>
    </r>
  </si>
  <si>
    <r>
      <rPr>
        <sz val="8"/>
        <rFont val="Arial"/>
        <family val="2"/>
      </rPr>
      <t xml:space="preserve">Maria Teresinha de Jesus Pedroza
</t>
    </r>
    <r>
      <rPr>
        <sz val="8"/>
        <rFont val="Arial"/>
        <family val="2"/>
      </rPr>
      <t xml:space="preserve">Prefeita Municipal
</t>
    </r>
    <r>
      <rPr>
        <sz val="8"/>
        <rFont val="Arial"/>
        <family val="2"/>
      </rPr>
      <t>.: .....</t>
    </r>
  </si>
  <si>
    <t>INST.PREV.SERV.PÚBL.MUN.SJBV-IPSJBV</t>
  </si>
  <si>
    <t>Autorizações</t>
  </si>
  <si>
    <t>Entidade Financeira</t>
  </si>
  <si>
    <t>Saldo Anterior do Empréstimo</t>
  </si>
  <si>
    <t>Movimento do Exercício</t>
  </si>
  <si>
    <t>Saldo Exercicio Seguinte</t>
  </si>
  <si>
    <t>Lei</t>
  </si>
  <si>
    <t>Data</t>
  </si>
  <si>
    <t>Empréstimo</t>
  </si>
  <si>
    <t>Empréstimos + Correções</t>
  </si>
  <si>
    <t>Amortizações / Baixas</t>
  </si>
  <si>
    <t>Prestação</t>
  </si>
  <si>
    <t>Qtde</t>
  </si>
  <si>
    <t>Valor</t>
  </si>
  <si>
    <t>3557/2014</t>
  </si>
  <si>
    <t>3556/2014</t>
  </si>
  <si>
    <t>2332/2008</t>
  </si>
  <si>
    <t>CAIXA ECONÔMICA FEDERAL-OP.CREDITO - ATERRO SANITÁRIO</t>
  </si>
  <si>
    <t>4196/2017</t>
  </si>
  <si>
    <t xml:space="preserve"> BANCO DO BRASIL - OP.CREDITO - Nº 20/60150-6 - AQUIS DE LUMINÁRIAS LED</t>
  </si>
  <si>
    <t>4573/2019</t>
  </si>
  <si>
    <t xml:space="preserve"> BANCO DO BRASIL - OP.CREDITO - Nº 40/00002-8 - AQUIS DE LUMINÁRIAS LED FASE III</t>
  </si>
  <si>
    <t>4575/2019</t>
  </si>
  <si>
    <t>BANCO DO BRASIL - OP.CREDITO Nº 40/00006-0 - OBRAS DE INFRAESTRUTURA</t>
  </si>
  <si>
    <t>JUROS S/ OP.CREDITO - Nº 20/60150-6 - AQUIS DE LUMINÁRIAS LED</t>
  </si>
  <si>
    <t>4581/2019</t>
  </si>
  <si>
    <t>CAIXA ECONÔMICA FEDERAL-OP.CREDITO Nº 054.835 DV 99 - BARRAGEM RIO JAGUARI-MIRIM</t>
  </si>
  <si>
    <t>Total:</t>
  </si>
  <si>
    <r>
      <rPr>
        <b/>
        <sz val="12"/>
        <rFont val="Arial"/>
        <family val="2"/>
      </rPr>
      <t xml:space="preserve">PREFEITURA MUNICIPAL DE SAO JOAO DA BOA VISTA
</t>
    </r>
    <r>
      <rPr>
        <b/>
        <sz val="8"/>
        <rFont val="Arial"/>
        <family val="2"/>
      </rPr>
      <t xml:space="preserve">CNPJ: 46.429.379/0001-50
</t>
    </r>
    <r>
      <rPr>
        <b/>
        <sz val="14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</si>
  <si>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01 - PREFEITURA MUNICIPAL
</t>
    </r>
    <r>
      <rPr>
        <b/>
        <sz val="8"/>
        <rFont val="Arial"/>
        <family val="2"/>
      </rPr>
      <t xml:space="preserve">
</t>
    </r>
  </si>
  <si>
    <t>DESENVOLVE SP - AG.DE FOMENTO DO EST.SÃO PAULO
S/A - CONTR 4080/2015 - REFORMA CIC</t>
  </si>
  <si>
    <t>DESENVOLVE SP - AG.DE FOMENTO DO EST.SÃO PAULO S/A - CONTR 4081/2015 - AQUIS MAQUINAS E EQUIP</t>
  </si>
  <si>
    <t>Anexo 16 - Demonstração da Dívida Fundada Interna 2021</t>
  </si>
  <si>
    <t>57</t>
  </si>
  <si>
    <t>150</t>
  </si>
  <si>
    <t>JUROS S/ OP. CRÉDITO - CAIXA ECONÔMICA FEDERAL - ATERRO SANITÁRIO</t>
  </si>
  <si>
    <t>0</t>
  </si>
  <si>
    <t>17</t>
  </si>
  <si>
    <t>79</t>
  </si>
  <si>
    <t>JUROS S/ OP. CRÉDITO - Nº 40/00006-0 - OBRAS DE INFRAESTRUTURA</t>
  </si>
  <si>
    <t>JUROS S/ OPER. CRÉDITO CAIXA ECONÔMICA FEDERAL - OP. CRÉDITO Nº 054.835 DV 99 - BARRAGEM JAGUARI-MIRIM</t>
  </si>
  <si>
    <t>96</t>
  </si>
  <si>
    <t>72</t>
  </si>
  <si>
    <t>SAO JOAO DA BOA VISTA, 31 de dezembro de 2021</t>
  </si>
  <si>
    <t>Elaborado de acordo com art. 98 da Lei 4.320/64 e Artigo 29 da LRF</t>
  </si>
  <si>
    <t>01</t>
  </si>
  <si>
    <t>PRECATÓRIOS ALIMENTARES NÃO VENCIDOS - PREFEITURA MUNICIPAL</t>
  </si>
  <si>
    <t>31/2/2021</t>
  </si>
  <si>
    <t>PRECATÓRIOS OUTRAS ESPÉCIES NÃO VENCIDOS - PREFEITURA MUNICIPAL</t>
  </si>
  <si>
    <t>Nota Explicativa*: incluído Precatórios da Entidade no valor de R$ 2.951.053,69 (Dois milhões, novecentos e cinquenta e um mil, cinquenta e três reais e sessenta e nove centavos) que embora demonstrados, não integram a Dívida Consolidada Líquida por serem consideradas dívidas de curto prazo.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</si>
</sst>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dd/yyyy;@"/>
  </numFmts>
  <fonts count="11" x14ac:knownFonts="1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sz val="8"/>
      <name val="Arial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"/>
    </xf>
    <xf numFmtId="164" fontId="1" fillId="0" borderId="0" xfId="0" applyNumberFormat="1" applyFont="1" applyFill="1" applyBorder="1" applyAlignment="1">
      <alignment horizontal="left" vertical="top" shrinkToFit="1"/>
    </xf>
    <xf numFmtId="1" fontId="1" fillId="0" borderId="0" xfId="0" applyNumberFormat="1" applyFont="1" applyFill="1" applyBorder="1" applyAlignment="1">
      <alignment horizontal="right" vertical="top" indent="1" shrinkToFi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right" vertical="top" indent="2" shrinkToFit="1"/>
    </xf>
    <xf numFmtId="2" fontId="3" fillId="0" borderId="0" xfId="0" applyNumberFormat="1" applyFont="1" applyFill="1" applyBorder="1" applyAlignment="1">
      <alignment horizontal="right" vertical="top" indent="1" shrinkToFit="1"/>
    </xf>
    <xf numFmtId="4" fontId="3" fillId="0" borderId="0" xfId="0" applyNumberFormat="1" applyFont="1" applyFill="1" applyBorder="1" applyAlignment="1">
      <alignment horizontal="right" vertical="top" indent="1" shrinkToFit="1"/>
    </xf>
    <xf numFmtId="1" fontId="3" fillId="0" borderId="0" xfId="0" applyNumberFormat="1" applyFont="1" applyFill="1" applyBorder="1" applyAlignment="1">
      <alignment horizontal="right" vertical="top" indent="1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right" vertical="top" wrapText="1" indent="9"/>
    </xf>
    <xf numFmtId="0" fontId="0" fillId="0" borderId="0" xfId="0" applyFill="1" applyBorder="1" applyAlignment="1">
      <alignment horizontal="left" vertical="top" wrapText="1" indent="3"/>
    </xf>
    <xf numFmtId="2" fontId="3" fillId="0" borderId="0" xfId="0" applyNumberFormat="1" applyFont="1" applyFill="1" applyBorder="1" applyAlignment="1">
      <alignment horizontal="right" vertical="top" indent="2" shrinkToFi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3" fontId="0" fillId="0" borderId="0" xfId="1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 indent="1"/>
    </xf>
    <xf numFmtId="43" fontId="5" fillId="0" borderId="2" xfId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right" vertical="top" indent="1" shrinkToFit="1"/>
    </xf>
    <xf numFmtId="43" fontId="3" fillId="0" borderId="4" xfId="1" applyFont="1" applyFill="1" applyBorder="1" applyAlignment="1">
      <alignment horizontal="left" vertical="top"/>
    </xf>
    <xf numFmtId="0" fontId="9" fillId="0" borderId="4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left" vertical="top" shrinkToFit="1"/>
    </xf>
    <xf numFmtId="43" fontId="3" fillId="0" borderId="4" xfId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/>
    </xf>
    <xf numFmtId="43" fontId="3" fillId="0" borderId="20" xfId="1" applyFont="1" applyFill="1" applyBorder="1" applyAlignment="1">
      <alignment horizontal="right"/>
    </xf>
    <xf numFmtId="43" fontId="1" fillId="0" borderId="22" xfId="0" applyNumberFormat="1" applyFont="1" applyFill="1" applyBorder="1" applyAlignment="1">
      <alignment horizontal="right"/>
    </xf>
    <xf numFmtId="49" fontId="3" fillId="0" borderId="4" xfId="1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left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/>
    </xf>
    <xf numFmtId="14" fontId="1" fillId="0" borderId="26" xfId="0" applyNumberFormat="1" applyFont="1" applyFill="1" applyBorder="1" applyAlignment="1">
      <alignment horizontal="left" vertical="top" shrinkToFit="1"/>
    </xf>
    <xf numFmtId="1" fontId="1" fillId="0" borderId="26" xfId="0" applyNumberFormat="1" applyFont="1" applyFill="1" applyBorder="1" applyAlignment="1">
      <alignment horizontal="right" vertical="top" indent="1" shrinkToFit="1"/>
    </xf>
    <xf numFmtId="43" fontId="3" fillId="0" borderId="26" xfId="1" applyFont="1" applyFill="1" applyBorder="1" applyAlignment="1">
      <alignment horizontal="left" vertical="top"/>
    </xf>
    <xf numFmtId="0" fontId="9" fillId="0" borderId="26" xfId="0" applyFont="1" applyFill="1" applyBorder="1" applyAlignment="1">
      <alignment vertical="top" wrapText="1"/>
    </xf>
    <xf numFmtId="43" fontId="3" fillId="0" borderId="26" xfId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 vertical="top" indent="1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75184</xdr:colOff>
      <xdr:row>0</xdr:row>
      <xdr:rowOff>795531</xdr:rowOff>
    </xdr:from>
    <xdr:ext cx="98298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829800" cy="0"/>
        </a:xfrm>
        <a:custGeom>
          <a:avLst/>
          <a:gdLst/>
          <a:ahLst/>
          <a:cxnLst/>
          <a:rect l="0" t="0" r="0" b="0"/>
          <a:pathLst>
            <a:path w="9829800">
              <a:moveTo>
                <a:pt x="0" y="0"/>
              </a:moveTo>
              <a:lnTo>
                <a:pt x="9829800" y="0"/>
              </a:lnTo>
            </a:path>
          </a:pathLst>
        </a:custGeom>
        <a:ln w="9525">
          <a:solidFill>
            <a:srgbClr val="808080"/>
          </a:solidFill>
        </a:ln>
      </xdr:spPr>
    </xdr:sp>
    <xdr:clientData/>
  </xdr:oneCellAnchor>
  <xdr:oneCellAnchor>
    <xdr:from>
      <xdr:col>0</xdr:col>
      <xdr:colOff>102277</xdr:colOff>
      <xdr:row>0</xdr:row>
      <xdr:rowOff>3</xdr:rowOff>
    </xdr:from>
    <xdr:ext cx="695395" cy="731520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95" cy="7315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75184</xdr:colOff>
      <xdr:row>0</xdr:row>
      <xdr:rowOff>795531</xdr:rowOff>
    </xdr:from>
    <xdr:ext cx="98298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184" y="795531"/>
          <a:ext cx="9829800" cy="0"/>
        </a:xfrm>
        <a:custGeom>
          <a:avLst/>
          <a:gdLst/>
          <a:ahLst/>
          <a:cxnLst/>
          <a:rect l="0" t="0" r="0" b="0"/>
          <a:pathLst>
            <a:path w="9829800">
              <a:moveTo>
                <a:pt x="0" y="0"/>
              </a:moveTo>
              <a:lnTo>
                <a:pt x="9829800" y="0"/>
              </a:lnTo>
            </a:path>
          </a:pathLst>
        </a:custGeom>
        <a:ln w="9525">
          <a:solidFill>
            <a:srgbClr val="808080"/>
          </a:solidFill>
        </a:ln>
      </xdr:spPr>
    </xdr:sp>
    <xdr:clientData/>
  </xdr:oneCellAnchor>
  <xdr:oneCellAnchor>
    <xdr:from>
      <xdr:col>0</xdr:col>
      <xdr:colOff>102277</xdr:colOff>
      <xdr:row>0</xdr:row>
      <xdr:rowOff>3</xdr:rowOff>
    </xdr:from>
    <xdr:ext cx="695395" cy="731520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77" y="3"/>
          <a:ext cx="695395" cy="731520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25</xdr:row>
      <xdr:rowOff>95250</xdr:rowOff>
    </xdr:from>
    <xdr:to>
      <xdr:col>9</xdr:col>
      <xdr:colOff>809625</xdr:colOff>
      <xdr:row>31</xdr:row>
      <xdr:rowOff>142875</xdr:rowOff>
    </xdr:to>
    <xdr:sp macro="" textlink="">
      <xdr:nvSpPr>
        <xdr:cNvPr id="4" name="Caixa de 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5353050"/>
          <a:ext cx="1007745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____________________________________			________________________________________		______________________________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MARIA TERESINHA DE JESUS PEDROZA			DIOGO</a:t>
          </a:r>
          <a:r>
            <a:rPr lang="pt-BR" sz="800" baseline="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LEONEL DAS CHAGAS</a:t>
          </a: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		PRISCILA MAURICIO CONTI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PREFEITA MUNICIPAL				DIRETOR DO DEPARTAMENTO DE FINANÇAS			CONTADORA – CRC: 1SP303.058/O-6				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selection sqref="A1:B1"/>
    </sheetView>
  </sheetViews>
  <sheetFormatPr defaultRowHeight="12.75" x14ac:dyDescent="0.2"/>
  <cols>
    <col min="1" max="1" width="127.83203125" customWidth="1"/>
    <col min="2" max="2" width="55.1640625" customWidth="1"/>
  </cols>
  <sheetData>
    <row r="1" spans="1:2" ht="111.75" customHeight="1" x14ac:dyDescent="0.2">
      <c r="A1" s="1" t="s">
        <v>0</v>
      </c>
      <c r="B1" s="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topLeftCell="A22" workbookViewId="0">
      <selection activeCell="A35" sqref="A1:J35"/>
    </sheetView>
  </sheetViews>
  <sheetFormatPr defaultRowHeight="12.75" x14ac:dyDescent="0.2"/>
  <cols>
    <col min="1" max="1" width="14.1640625" customWidth="1"/>
    <col min="2" max="2" width="12.5" customWidth="1"/>
    <col min="3" max="3" width="7.5" customWidth="1"/>
    <col min="4" max="4" width="16.6640625" style="18" customWidth="1"/>
    <col min="5" max="5" width="54" customWidth="1"/>
    <col min="6" max="8" width="16.6640625" customWidth="1"/>
    <col min="9" max="9" width="8" style="19" bestFit="1" customWidth="1"/>
    <col min="10" max="10" width="16.6640625" customWidth="1"/>
  </cols>
  <sheetData>
    <row r="1" spans="1:10" ht="72" customHeight="1" x14ac:dyDescent="0.2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3.5" thickBot="1" x14ac:dyDescent="0.25"/>
    <row r="4" spans="1:10" ht="13.7" customHeight="1" x14ac:dyDescent="0.2">
      <c r="A4" s="47" t="s">
        <v>16</v>
      </c>
      <c r="B4" s="48"/>
      <c r="C4" s="48"/>
      <c r="D4" s="48"/>
      <c r="E4" s="49" t="s">
        <v>17</v>
      </c>
      <c r="F4" s="51" t="s">
        <v>18</v>
      </c>
      <c r="G4" s="52" t="s">
        <v>19</v>
      </c>
      <c r="H4" s="53"/>
      <c r="I4" s="52" t="s">
        <v>20</v>
      </c>
      <c r="J4" s="54"/>
    </row>
    <row r="5" spans="1:10" ht="14.45" customHeight="1" x14ac:dyDescent="0.2">
      <c r="A5" s="60" t="s">
        <v>21</v>
      </c>
      <c r="B5" s="50" t="s">
        <v>22</v>
      </c>
      <c r="C5" s="55" t="s">
        <v>23</v>
      </c>
      <c r="D5" s="56"/>
      <c r="E5" s="50"/>
      <c r="F5" s="50"/>
      <c r="G5" s="57" t="s">
        <v>24</v>
      </c>
      <c r="H5" s="57" t="s">
        <v>25</v>
      </c>
      <c r="I5" s="58" t="s">
        <v>26</v>
      </c>
      <c r="J5" s="59"/>
    </row>
    <row r="6" spans="1:10" ht="14.45" customHeight="1" x14ac:dyDescent="0.2">
      <c r="A6" s="61"/>
      <c r="B6" s="62"/>
      <c r="C6" s="20" t="s">
        <v>27</v>
      </c>
      <c r="D6" s="21" t="s">
        <v>28</v>
      </c>
      <c r="E6" s="50"/>
      <c r="F6" s="50"/>
      <c r="G6" s="50"/>
      <c r="H6" s="50"/>
      <c r="I6" s="25" t="s">
        <v>27</v>
      </c>
      <c r="J6" s="30" t="s">
        <v>28</v>
      </c>
    </row>
    <row r="7" spans="1:10" x14ac:dyDescent="0.2">
      <c r="A7" s="31"/>
      <c r="B7" s="35">
        <v>43009</v>
      </c>
      <c r="C7" s="22">
        <v>200</v>
      </c>
      <c r="D7" s="23">
        <v>26320968.370000001</v>
      </c>
      <c r="E7" s="24" t="s">
        <v>15</v>
      </c>
      <c r="F7" s="27">
        <v>21321471.77</v>
      </c>
      <c r="G7" s="27">
        <v>0</v>
      </c>
      <c r="H7" s="27">
        <v>1578788.4</v>
      </c>
      <c r="I7" s="34" t="s">
        <v>49</v>
      </c>
      <c r="J7" s="32">
        <f>F7-H7</f>
        <v>19742683.370000001</v>
      </c>
    </row>
    <row r="8" spans="1:10" ht="22.5" x14ac:dyDescent="0.2">
      <c r="A8" s="31" t="s">
        <v>31</v>
      </c>
      <c r="B8" s="26">
        <v>39974</v>
      </c>
      <c r="C8" s="22">
        <v>198</v>
      </c>
      <c r="D8" s="23">
        <v>2030000</v>
      </c>
      <c r="E8" s="24" t="s">
        <v>32</v>
      </c>
      <c r="F8" s="27">
        <v>784136.19</v>
      </c>
      <c r="G8" s="27">
        <v>0</v>
      </c>
      <c r="H8" s="27">
        <v>141618.66</v>
      </c>
      <c r="I8" s="34" t="s">
        <v>48</v>
      </c>
      <c r="J8" s="32">
        <f>F8-H8</f>
        <v>642517.52999999991</v>
      </c>
    </row>
    <row r="9" spans="1:10" ht="22.5" x14ac:dyDescent="0.2">
      <c r="A9" s="31" t="s">
        <v>31</v>
      </c>
      <c r="B9" s="26">
        <v>39974</v>
      </c>
      <c r="C9" s="22">
        <v>198</v>
      </c>
      <c r="D9" s="23">
        <v>19101.099999999999</v>
      </c>
      <c r="E9" s="24" t="s">
        <v>50</v>
      </c>
      <c r="F9" s="27">
        <v>0</v>
      </c>
      <c r="G9" s="27">
        <v>98000</v>
      </c>
      <c r="H9" s="27">
        <v>78898.899999999994</v>
      </c>
      <c r="I9" s="34" t="s">
        <v>48</v>
      </c>
      <c r="J9" s="32">
        <v>19101.099999999999</v>
      </c>
    </row>
    <row r="10" spans="1:10" ht="22.5" x14ac:dyDescent="0.2">
      <c r="A10" s="31" t="s">
        <v>30</v>
      </c>
      <c r="B10" s="26">
        <v>42055</v>
      </c>
      <c r="C10" s="22">
        <v>72</v>
      </c>
      <c r="D10" s="23">
        <v>5371500</v>
      </c>
      <c r="E10" s="24" t="s">
        <v>45</v>
      </c>
      <c r="F10" s="27">
        <v>450215.1</v>
      </c>
      <c r="G10" s="27">
        <v>0</v>
      </c>
      <c r="H10" s="27">
        <v>450215.1</v>
      </c>
      <c r="I10" s="34" t="s">
        <v>51</v>
      </c>
      <c r="J10" s="32">
        <f>F10+G10-H10</f>
        <v>0</v>
      </c>
    </row>
    <row r="11" spans="1:10" ht="22.5" x14ac:dyDescent="0.2">
      <c r="A11" s="31" t="s">
        <v>29</v>
      </c>
      <c r="B11" s="26">
        <v>42055</v>
      </c>
      <c r="C11" s="22">
        <v>72</v>
      </c>
      <c r="D11" s="23">
        <v>2251200</v>
      </c>
      <c r="E11" s="24" t="s">
        <v>46</v>
      </c>
      <c r="F11" s="27">
        <v>166809.70000000001</v>
      </c>
      <c r="G11" s="27">
        <v>0</v>
      </c>
      <c r="H11" s="27">
        <v>166809.70000000001</v>
      </c>
      <c r="I11" s="34" t="s">
        <v>51</v>
      </c>
      <c r="J11" s="32">
        <f>F11-H11</f>
        <v>0</v>
      </c>
    </row>
    <row r="12" spans="1:10" ht="22.5" x14ac:dyDescent="0.2">
      <c r="A12" s="31" t="s">
        <v>33</v>
      </c>
      <c r="B12" s="26">
        <v>43206</v>
      </c>
      <c r="C12" s="22">
        <v>54</v>
      </c>
      <c r="D12" s="23">
        <v>5000000</v>
      </c>
      <c r="E12" s="24" t="s">
        <v>34</v>
      </c>
      <c r="F12" s="27">
        <v>3217881.22</v>
      </c>
      <c r="G12" s="27">
        <v>0</v>
      </c>
      <c r="H12" s="27">
        <v>1331537.04</v>
      </c>
      <c r="I12" s="34" t="s">
        <v>52</v>
      </c>
      <c r="J12" s="32">
        <f>F12-H12</f>
        <v>1886344.1800000002</v>
      </c>
    </row>
    <row r="13" spans="1:10" ht="22.5" x14ac:dyDescent="0.2">
      <c r="A13" s="31" t="s">
        <v>33</v>
      </c>
      <c r="B13" s="26">
        <v>43206</v>
      </c>
      <c r="C13" s="22">
        <v>54</v>
      </c>
      <c r="D13" s="23">
        <v>1491622.19</v>
      </c>
      <c r="E13" s="24" t="s">
        <v>39</v>
      </c>
      <c r="F13" s="27">
        <v>1150761.3899999999</v>
      </c>
      <c r="G13" s="27">
        <v>2121.21</v>
      </c>
      <c r="H13" s="27">
        <v>154460.84</v>
      </c>
      <c r="I13" s="34" t="s">
        <v>52</v>
      </c>
      <c r="J13" s="32">
        <v>998421.76</v>
      </c>
    </row>
    <row r="14" spans="1:10" ht="22.5" x14ac:dyDescent="0.2">
      <c r="A14" s="31" t="s">
        <v>37</v>
      </c>
      <c r="B14" s="26">
        <v>43990</v>
      </c>
      <c r="C14" s="22">
        <v>84</v>
      </c>
      <c r="D14" s="23">
        <v>11000000</v>
      </c>
      <c r="E14" s="24" t="s">
        <v>38</v>
      </c>
      <c r="F14" s="27">
        <v>480769.64</v>
      </c>
      <c r="G14" s="27">
        <v>2301071.86</v>
      </c>
      <c r="H14" s="27">
        <v>160440.28</v>
      </c>
      <c r="I14" s="34" t="s">
        <v>53</v>
      </c>
      <c r="J14" s="32">
        <v>2621401.2200000002</v>
      </c>
    </row>
    <row r="15" spans="1:10" ht="22.5" x14ac:dyDescent="0.2">
      <c r="A15" s="31" t="s">
        <v>37</v>
      </c>
      <c r="B15" s="26">
        <v>43990</v>
      </c>
      <c r="C15" s="22">
        <v>84</v>
      </c>
      <c r="D15" s="23">
        <v>384000</v>
      </c>
      <c r="E15" s="24" t="s">
        <v>54</v>
      </c>
      <c r="F15" s="27">
        <v>0</v>
      </c>
      <c r="G15" s="27">
        <v>384000</v>
      </c>
      <c r="H15" s="27">
        <v>123077.58</v>
      </c>
      <c r="I15" s="34" t="s">
        <v>53</v>
      </c>
      <c r="J15" s="32">
        <v>260922.42</v>
      </c>
    </row>
    <row r="16" spans="1:10" ht="22.5" x14ac:dyDescent="0.2">
      <c r="A16" s="31" t="s">
        <v>40</v>
      </c>
      <c r="B16" s="26">
        <v>43892</v>
      </c>
      <c r="C16" s="22">
        <v>96</v>
      </c>
      <c r="D16" s="23">
        <v>25000000</v>
      </c>
      <c r="E16" s="24" t="s">
        <v>41</v>
      </c>
      <c r="F16" s="27">
        <v>0</v>
      </c>
      <c r="G16" s="27">
        <v>14000</v>
      </c>
      <c r="H16" s="27">
        <v>0</v>
      </c>
      <c r="I16" s="34">
        <v>96</v>
      </c>
      <c r="J16" s="32">
        <f>G16</f>
        <v>14000</v>
      </c>
    </row>
    <row r="17" spans="1:10" ht="22.5" x14ac:dyDescent="0.2">
      <c r="A17" s="31" t="s">
        <v>40</v>
      </c>
      <c r="B17" s="26">
        <v>43892</v>
      </c>
      <c r="C17" s="22">
        <v>96</v>
      </c>
      <c r="D17" s="23">
        <v>168000</v>
      </c>
      <c r="E17" s="24" t="s">
        <v>55</v>
      </c>
      <c r="F17" s="27">
        <v>0</v>
      </c>
      <c r="G17" s="27">
        <v>168000</v>
      </c>
      <c r="H17" s="27">
        <v>1291.74</v>
      </c>
      <c r="I17" s="34" t="s">
        <v>56</v>
      </c>
      <c r="J17" s="32">
        <v>166708.26</v>
      </c>
    </row>
    <row r="18" spans="1:10" ht="22.5" x14ac:dyDescent="0.2">
      <c r="A18" s="31" t="s">
        <v>35</v>
      </c>
      <c r="B18" s="26">
        <v>43907</v>
      </c>
      <c r="C18" s="22">
        <v>84</v>
      </c>
      <c r="D18" s="23">
        <v>5000000</v>
      </c>
      <c r="E18" s="24" t="s">
        <v>36</v>
      </c>
      <c r="F18" s="27">
        <v>2456193.44</v>
      </c>
      <c r="G18" s="27">
        <v>1708344.87</v>
      </c>
      <c r="H18" s="27">
        <v>396241.68</v>
      </c>
      <c r="I18" s="34" t="s">
        <v>57</v>
      </c>
      <c r="J18" s="32">
        <v>3768296.63</v>
      </c>
    </row>
    <row r="19" spans="1:10" ht="22.5" x14ac:dyDescent="0.2">
      <c r="A19" s="63"/>
      <c r="B19" s="64">
        <v>44561</v>
      </c>
      <c r="C19" s="69" t="s">
        <v>60</v>
      </c>
      <c r="D19" s="66"/>
      <c r="E19" s="67" t="s">
        <v>61</v>
      </c>
      <c r="F19" s="68">
        <v>0</v>
      </c>
      <c r="G19" s="68">
        <v>2648586.62</v>
      </c>
      <c r="H19" s="68">
        <v>0</v>
      </c>
      <c r="I19" s="34" t="s">
        <v>60</v>
      </c>
      <c r="J19" s="32">
        <v>2648586.62</v>
      </c>
    </row>
    <row r="20" spans="1:10" ht="22.5" x14ac:dyDescent="0.2">
      <c r="A20" s="63"/>
      <c r="B20" s="64" t="s">
        <v>62</v>
      </c>
      <c r="C20" s="65">
        <v>1</v>
      </c>
      <c r="D20" s="66"/>
      <c r="E20" s="67" t="s">
        <v>63</v>
      </c>
      <c r="F20" s="68">
        <v>0</v>
      </c>
      <c r="G20" s="68">
        <v>302467.07</v>
      </c>
      <c r="H20" s="68">
        <v>0</v>
      </c>
      <c r="I20" s="34" t="s">
        <v>60</v>
      </c>
      <c r="J20" s="32">
        <v>302467.07</v>
      </c>
    </row>
    <row r="21" spans="1:10" ht="33.75" customHeight="1" thickBot="1" x14ac:dyDescent="0.25">
      <c r="A21" s="38" t="s">
        <v>42</v>
      </c>
      <c r="B21" s="39"/>
      <c r="C21" s="39"/>
      <c r="D21" s="39"/>
      <c r="E21" s="39"/>
      <c r="F21" s="33">
        <f>SUM(F7:F20)</f>
        <v>30028238.450000003</v>
      </c>
      <c r="G21" s="33">
        <f>SUM(G7:G20)</f>
        <v>7626591.6299999999</v>
      </c>
      <c r="H21" s="33">
        <f>SUM(H7:H20)</f>
        <v>4583379.92</v>
      </c>
      <c r="I21" s="40">
        <f>SUM(J7:J20)</f>
        <v>33071450.160000008</v>
      </c>
      <c r="J21" s="41"/>
    </row>
    <row r="22" spans="1:10" x14ac:dyDescent="0.2">
      <c r="A22" s="36" t="s">
        <v>59</v>
      </c>
      <c r="J22" s="18"/>
    </row>
    <row r="23" spans="1:10" ht="24.75" customHeight="1" x14ac:dyDescent="0.2">
      <c r="A23" s="37" t="s">
        <v>64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75" customHeight="1" x14ac:dyDescent="0.2">
      <c r="E24" s="29" t="s">
        <v>58</v>
      </c>
      <c r="J24" s="28"/>
    </row>
    <row r="35" spans="1:10" x14ac:dyDescent="0.2">
      <c r="A35" s="42" t="s">
        <v>44</v>
      </c>
      <c r="B35" s="43"/>
      <c r="C35" s="43"/>
      <c r="D35" s="43"/>
      <c r="E35" s="43"/>
      <c r="F35" s="43"/>
      <c r="G35" s="43"/>
      <c r="H35" s="43"/>
      <c r="I35" s="43"/>
      <c r="J35" s="43"/>
    </row>
  </sheetData>
  <mergeCells count="17">
    <mergeCell ref="B5:B6"/>
    <mergeCell ref="A23:J23"/>
    <mergeCell ref="A21:E21"/>
    <mergeCell ref="I21:J21"/>
    <mergeCell ref="A35:J35"/>
    <mergeCell ref="A1:J1"/>
    <mergeCell ref="A2:J2"/>
    <mergeCell ref="A4:D4"/>
    <mergeCell ref="E4:E6"/>
    <mergeCell ref="F4:F6"/>
    <mergeCell ref="G4:H4"/>
    <mergeCell ref="I4:J4"/>
    <mergeCell ref="C5:D5"/>
    <mergeCell ref="G5:G6"/>
    <mergeCell ref="H5:H6"/>
    <mergeCell ref="I5:J5"/>
    <mergeCell ref="A5:A6"/>
  </mergeCells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C32" sqref="C32"/>
    </sheetView>
  </sheetViews>
  <sheetFormatPr defaultRowHeight="12.75" x14ac:dyDescent="0.2"/>
  <cols>
    <col min="1" max="1" width="13.5" customWidth="1"/>
    <col min="2" max="2" width="7.1640625" customWidth="1"/>
    <col min="3" max="3" width="70.83203125" customWidth="1"/>
    <col min="4" max="4" width="18" customWidth="1"/>
    <col min="5" max="6" width="16" customWidth="1"/>
    <col min="7" max="7" width="7.5" customWidth="1"/>
    <col min="8" max="8" width="14.6640625" customWidth="1"/>
  </cols>
  <sheetData>
    <row r="1" spans="1:8" ht="11.25" customHeight="1" x14ac:dyDescent="0.2">
      <c r="A1" s="3">
        <v>43831</v>
      </c>
      <c r="B1" s="4">
        <v>0</v>
      </c>
      <c r="C1" s="5" t="s">
        <v>2</v>
      </c>
      <c r="D1" s="6">
        <v>21321471.77</v>
      </c>
      <c r="E1" s="7">
        <v>0</v>
      </c>
      <c r="F1" s="8">
        <v>2239048.9</v>
      </c>
      <c r="G1" s="9">
        <v>198</v>
      </c>
      <c r="H1" s="10">
        <v>19082422.870000001</v>
      </c>
    </row>
    <row r="2" spans="1:8" ht="11.45" customHeight="1" x14ac:dyDescent="0.2">
      <c r="A2" s="3">
        <v>43831</v>
      </c>
      <c r="B2" s="4">
        <v>0</v>
      </c>
      <c r="C2" s="11" t="s">
        <v>3</v>
      </c>
      <c r="D2" s="6">
        <v>784136.19</v>
      </c>
      <c r="E2" s="7">
        <v>0</v>
      </c>
      <c r="F2" s="8">
        <v>208852.2</v>
      </c>
      <c r="G2" s="9">
        <v>112</v>
      </c>
      <c r="H2" s="10">
        <v>575283.99</v>
      </c>
    </row>
    <row r="3" spans="1:8" ht="22.5" customHeight="1" x14ac:dyDescent="0.2">
      <c r="A3" s="3">
        <v>43831</v>
      </c>
      <c r="B3" s="4">
        <v>0</v>
      </c>
      <c r="C3" s="12" t="s">
        <v>4</v>
      </c>
      <c r="D3" s="13">
        <v>0</v>
      </c>
      <c r="E3" s="7">
        <v>0</v>
      </c>
      <c r="F3" s="8">
        <v>71196.740000000005</v>
      </c>
      <c r="G3" s="9">
        <v>27</v>
      </c>
      <c r="H3" s="10">
        <v>-71196.740000000005</v>
      </c>
    </row>
    <row r="4" spans="1:8" ht="22.5" customHeight="1" x14ac:dyDescent="0.2">
      <c r="A4" s="3">
        <v>43831</v>
      </c>
      <c r="B4" s="4">
        <v>0</v>
      </c>
      <c r="C4" s="12" t="s">
        <v>5</v>
      </c>
      <c r="D4" s="6">
        <v>450215.1</v>
      </c>
      <c r="E4" s="8">
        <v>536501.38</v>
      </c>
      <c r="F4" s="8">
        <v>1251773.01</v>
      </c>
      <c r="G4" s="9">
        <v>36</v>
      </c>
      <c r="H4" s="10">
        <v>-265056.53000000003</v>
      </c>
    </row>
    <row r="5" spans="1:8" ht="22.5" customHeight="1" x14ac:dyDescent="0.2">
      <c r="A5" s="3">
        <v>43831</v>
      </c>
      <c r="B5" s="4">
        <v>0</v>
      </c>
      <c r="C5" s="12" t="s">
        <v>6</v>
      </c>
      <c r="D5" s="6">
        <v>166809.70000000001</v>
      </c>
      <c r="E5" s="7">
        <v>0</v>
      </c>
      <c r="F5" s="8">
        <v>292867.49</v>
      </c>
      <c r="G5" s="9">
        <v>44</v>
      </c>
      <c r="H5" s="10">
        <v>-126057.79</v>
      </c>
    </row>
    <row r="6" spans="1:8" ht="12.6" customHeight="1" x14ac:dyDescent="0.2">
      <c r="A6" s="3">
        <v>43831</v>
      </c>
      <c r="B6" s="4">
        <v>0</v>
      </c>
      <c r="C6" s="14" t="s">
        <v>7</v>
      </c>
      <c r="D6" s="6">
        <v>3217881.22</v>
      </c>
      <c r="E6" s="7">
        <v>0</v>
      </c>
      <c r="F6" s="8">
        <v>1664421.3</v>
      </c>
      <c r="G6" s="9">
        <v>54</v>
      </c>
      <c r="H6" s="10">
        <v>1553459.92</v>
      </c>
    </row>
    <row r="7" spans="1:8" ht="11.45" customHeight="1" x14ac:dyDescent="0.2">
      <c r="A7" s="3">
        <v>43831</v>
      </c>
      <c r="B7" s="4">
        <v>0</v>
      </c>
      <c r="C7" s="14" t="s">
        <v>8</v>
      </c>
      <c r="D7" s="6">
        <v>1150154.1399999999</v>
      </c>
      <c r="E7" s="7">
        <v>0</v>
      </c>
      <c r="F7" s="8">
        <v>230877.55</v>
      </c>
      <c r="G7" s="9">
        <v>54</v>
      </c>
      <c r="H7" s="10">
        <v>919276.59</v>
      </c>
    </row>
    <row r="8" spans="1:8" ht="11.45" customHeight="1" x14ac:dyDescent="0.2">
      <c r="A8" s="3">
        <v>43962</v>
      </c>
      <c r="B8" s="4">
        <v>0</v>
      </c>
      <c r="C8" s="15" t="s">
        <v>9</v>
      </c>
      <c r="D8" s="13">
        <v>0</v>
      </c>
      <c r="E8" s="8">
        <v>241928.21</v>
      </c>
      <c r="F8" s="8">
        <v>23431.75</v>
      </c>
      <c r="G8" s="9">
        <v>0</v>
      </c>
      <c r="H8" s="10">
        <v>218496.46</v>
      </c>
    </row>
    <row r="9" spans="1:8" ht="11.45" customHeight="1" x14ac:dyDescent="0.2">
      <c r="A9" s="3">
        <v>43962</v>
      </c>
      <c r="B9" s="4">
        <v>0</v>
      </c>
      <c r="C9" s="15" t="s">
        <v>10</v>
      </c>
      <c r="D9" s="13">
        <v>0</v>
      </c>
      <c r="E9" s="8">
        <v>384000.27</v>
      </c>
      <c r="F9" s="8">
        <v>5495</v>
      </c>
      <c r="G9" s="9">
        <v>0</v>
      </c>
      <c r="H9" s="10">
        <v>378505.27</v>
      </c>
    </row>
    <row r="10" spans="1:8" ht="11.25" customHeight="1" x14ac:dyDescent="0.2">
      <c r="A10" s="3">
        <v>44176</v>
      </c>
      <c r="B10" s="4">
        <v>0</v>
      </c>
      <c r="C10" s="11" t="s">
        <v>11</v>
      </c>
      <c r="D10" s="13">
        <v>0</v>
      </c>
      <c r="E10" s="8">
        <v>168000</v>
      </c>
      <c r="F10" s="7">
        <v>330.04</v>
      </c>
      <c r="G10" s="9">
        <v>0</v>
      </c>
      <c r="H10" s="10">
        <v>167669.96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cols>
    <col min="1" max="1" width="183.33203125" customWidth="1"/>
  </cols>
  <sheetData>
    <row r="1" spans="1:1" ht="11.25" customHeight="1" x14ac:dyDescent="0.2">
      <c r="A1" s="16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workbookViewId="0">
      <selection activeCell="C1" sqref="C1"/>
    </sheetView>
  </sheetViews>
  <sheetFormatPr defaultRowHeight="12.75" x14ac:dyDescent="0.2"/>
  <cols>
    <col min="1" max="1" width="72.1640625" customWidth="1"/>
    <col min="2" max="2" width="110.6640625" customWidth="1"/>
  </cols>
  <sheetData>
    <row r="1" spans="1:2" ht="39.950000000000003" customHeight="1" x14ac:dyDescent="0.2">
      <c r="A1" s="17" t="s">
        <v>13</v>
      </c>
      <c r="B1" s="29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0" workbookViewId="0"/>
  </sheetViews>
  <sheetFormatPr defaultRowHeight="12.75" x14ac:dyDescent="0.2"/>
  <cols>
    <col min="1" max="1" width="183.33203125" customWidth="1"/>
  </cols>
  <sheetData>
    <row r="1" ht="4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'Table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Mauricio Conti</dc:creator>
  <cp:lastModifiedBy>Priscila Mauricio Conti</cp:lastModifiedBy>
  <cp:lastPrinted>2022-03-21T14:30:30Z</cp:lastPrinted>
  <dcterms:created xsi:type="dcterms:W3CDTF">2021-03-22T10:47:55Z</dcterms:created>
  <dcterms:modified xsi:type="dcterms:W3CDTF">2022-03-21T14:30:34Z</dcterms:modified>
</cp:coreProperties>
</file>