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<sst xmlns="http://schemas.openxmlformats.org/spreadsheetml/2006/main" count="119" uniqueCount="92">
  <si>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RELATÓRIO ANEXO 15</t>
  </si>
  <si>
    <t>Anexo 15 - Demonstração das Variações Patrimoniais</t>
  </si>
  <si>
    <t>VARIAÇÕES PATRIMONIAIS AUMENTATIVAS</t>
  </si>
  <si>
    <t>TÍTULOS</t>
  </si>
  <si>
    <t>Impostos, Taxas e Contribuições de Melhoria</t>
  </si>
  <si>
    <t xml:space="preserve">   Impostos</t>
  </si>
  <si>
    <t xml:space="preserve">   Taxas</t>
  </si>
  <si>
    <t xml:space="preserve">   Contribuições de Melhoria</t>
  </si>
  <si>
    <t>Contribuições</t>
  </si>
  <si>
    <t xml:space="preserve">   Contribuições Sociais</t>
  </si>
  <si>
    <t xml:space="preserve">   Contribuição de Iluminação Pública</t>
  </si>
  <si>
    <t xml:space="preserve">Exploração e Venda de Bens, Serviços e Direitos </t>
  </si>
  <si>
    <t xml:space="preserve">   Exploração de Bens e Direitos e Prestação de Serviços</t>
  </si>
  <si>
    <t>Variações Patrimoniais Aumentativas Financeiras</t>
  </si>
  <si>
    <t xml:space="preserve">   Juros e Encargos de Mora</t>
  </si>
  <si>
    <t xml:space="preserve">   Remuneração de Depósitos Bancários e Aplicações Financeiras </t>
  </si>
  <si>
    <t xml:space="preserve">   Outras Variações Patrimoniais Aumentativas – Financeiras</t>
  </si>
  <si>
    <t>Transferências e Delegações Recebidas</t>
  </si>
  <si>
    <t xml:space="preserve">   Transferências Intragovernamentais</t>
  </si>
  <si>
    <t xml:space="preserve">   Transferências Intergovernamentais</t>
  </si>
  <si>
    <t xml:space="preserve">   Transferências das Instituições Multigovernamentais</t>
  </si>
  <si>
    <t>Valorização e Ganhos com Ativos</t>
  </si>
  <si>
    <t xml:space="preserve">   Reavaliação de Ativos</t>
  </si>
  <si>
    <t xml:space="preserve">   Ganhos com Alienação</t>
  </si>
  <si>
    <t xml:space="preserve">   Ganhos com Incorporação de Ativos por Descobertas e Nascimentos</t>
  </si>
  <si>
    <t xml:space="preserve">   Ganhos com Desincorporação de Passivos</t>
  </si>
  <si>
    <t>Outras Variações Patrimoniais Aumentativas</t>
  </si>
  <si>
    <t xml:space="preserve">   Reversão de Provisões e Ajustes de Perdas</t>
  </si>
  <si>
    <t xml:space="preserve">   Diversas Variações Patrimoniais Aumentativas</t>
  </si>
  <si>
    <t>TOTAL DA VARIAÇÃO PATRIMONIAL AUMENTATIVA</t>
  </si>
  <si>
    <t>Balanço elaborado conforme instruções do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</si>
  <si>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</si>
  <si>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</si>
  <si>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</si>
  <si>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</si>
  <si>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</si>
  <si>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VARIAÇÕES PATRIMONIAIS DIMINUTIVAS</t>
  </si>
  <si>
    <t>Pessoal e Encargos</t>
  </si>
  <si>
    <t xml:space="preserve">   Remuneração a Pessoal</t>
  </si>
  <si>
    <t xml:space="preserve">   Encargos Patronais</t>
  </si>
  <si>
    <t xml:space="preserve">   Benefícios a Pessoal</t>
  </si>
  <si>
    <t xml:space="preserve">   Outras Variações Patrimoniais Diminutivas - Pessoal e Encargos</t>
  </si>
  <si>
    <t>Benefícios Previdenciários e Assistenciais</t>
  </si>
  <si>
    <t xml:space="preserve">   Aposentadorias e Reformas</t>
  </si>
  <si>
    <t xml:space="preserve">   Pensões</t>
  </si>
  <si>
    <t xml:space="preserve">   Outros Benefícios Previdenciários e Assistenciais</t>
  </si>
  <si>
    <t>Uso de Bens, Serviços e Consumo de Capital Fixo</t>
  </si>
  <si>
    <t xml:space="preserve">   Uso de material de consumo</t>
  </si>
  <si>
    <t xml:space="preserve">   Serviços</t>
  </si>
  <si>
    <t xml:space="preserve">   Depreciação, Amortização e Exaustão</t>
  </si>
  <si>
    <t>Variações Patrimoniais Diminutivas Financeiras</t>
  </si>
  <si>
    <t xml:space="preserve">   Juros e Encargos de Empréstimos e Financiamentos Obtidos</t>
  </si>
  <si>
    <t xml:space="preserve">   Variações Monetárias e Cambiais</t>
  </si>
  <si>
    <t xml:space="preserve">   Outras Variações Patrimoniais Diminutivas – Financeiras</t>
  </si>
  <si>
    <t>Transferências e Delegações Concedidas</t>
  </si>
  <si>
    <t xml:space="preserve">   Transferências a Instituições Privadas</t>
  </si>
  <si>
    <t xml:space="preserve">   Transferências a Instituições Multigovernamentais</t>
  </si>
  <si>
    <t xml:space="preserve">   Transferências a Consórcios Públicos</t>
  </si>
  <si>
    <t>Desvalorização e Perda de Ativos</t>
  </si>
  <si>
    <t xml:space="preserve">   Redução a Valor Recuperável e Provisão para Perdas</t>
  </si>
  <si>
    <t xml:space="preserve">   Perdas Involuntárias</t>
  </si>
  <si>
    <t xml:space="preserve">   Desincorporação de Ativos</t>
  </si>
  <si>
    <t>Tributárias</t>
  </si>
  <si>
    <t xml:space="preserve">   Impostos, Taxas e Contribuições de Melhoria</t>
  </si>
  <si>
    <t xml:space="preserve">   Contribuições</t>
  </si>
  <si>
    <t>Outras Variações Patrimoniais Diminutivas</t>
  </si>
  <si>
    <t xml:space="preserve">   Premiações</t>
  </si>
  <si>
    <t xml:space="preserve">   Incentivos</t>
  </si>
  <si>
    <t xml:space="preserve">   VPD  de  Constituição de Provisões</t>
  </si>
  <si>
    <t xml:space="preserve">   Diversas Variações Patrimoniais Diminutivas</t>
  </si>
  <si>
    <t>TOTAL DA VARIAÇÃO PATRIMONIAL DIMINUTIVA</t>
  </si>
  <si>
    <t>Resultado Patrimonial do Período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</si>
  <si>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</si>
  <si>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</si>
  <si>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</si>
  <si>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</si>
  <si>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</si>
  <si>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</si>
  <si>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</si>
  <si>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</si>
  <si>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Maria Teresinha de Jesus Pedroza</t>
  </si>
  <si>
    <t>Prefeita Municipal</t>
  </si>
  <si>
    <t>.: .....</t>
  </si>
  <si>
    <t>EXERCÍCIO ATUAL</t>
  </si>
  <si>
    <t>EXERCÍCIO ANTERIOR</t>
  </si>
  <si>
    <t>Página 2 / 2</t>
  </si>
  <si>
    <t>Página 1 / 2</t>
  </si>
  <si>
    <t>SAO JOAO DA BOA VISTA, 31 de dezembro de 2022</t>
  </si>
  <si>
    <t xml:space="preserve">   Outras Transferências e Delegações Recebidas</t>
  </si>
  <si>
    <t xml:space="preserve">   Subvenções Econômicas</t>
  </si>
  <si>
    <t>* Nota Explicativa: Consideradas correções na contabilização do Grupo de Provisões (2.7), VPA (4.9.7) e VPD (3.9.7) que sofreram alterações, se comparadas as entregas AUDESP 13 e 14/2022 e tiveram suas correções enviadas ao TCE-SP na competência 01/2023, atribuídas ao Instituto de Previdência dos Servidores Públicos de São João da Boa Vista - São João Prev.</t>
  </si>
  <si>
    <t>Consolidado - Desconsidera INTRA-OFSS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</si>
</sst>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8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7"/>
      <name val="Microsoft San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left" vertical="center" wrapText="1" shrinkToFit="1"/>
      <protection/>
    </xf>
    <xf numFmtId="4" fontId="4" fillId="0" borderId="0" xfId="0" applyNumberFormat="1" applyFont="1" applyFill="1" applyBorder="1" applyAlignment="1" applyProtection="1">
      <alignment horizontal="righ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4" fillId="0" borderId="11" xfId="0" applyNumberFormat="1" applyFont="1" applyFill="1" applyBorder="1" applyAlignment="1" applyProtection="1">
      <alignment horizontal="right" vertical="center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21</xdr:col>
      <xdr:colOff>819150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62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21</xdr:col>
      <xdr:colOff>819150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7362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0</xdr:colOff>
      <xdr:row>75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00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21</xdr:col>
      <xdr:colOff>819150</xdr:colOff>
      <xdr:row>77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11075"/>
          <a:ext cx="7362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21</xdr:col>
      <xdr:colOff>819150</xdr:colOff>
      <xdr:row>81</xdr:row>
      <xdr:rowOff>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58750"/>
          <a:ext cx="7362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showGridLines="0" tabSelected="1" zoomScale="140" zoomScaleNormal="140" zoomScalePageLayoutView="0" workbookViewId="0" topLeftCell="A139">
      <selection activeCell="A81" sqref="A81:X81"/>
    </sheetView>
  </sheetViews>
  <sheetFormatPr defaultColWidth="9.140625" defaultRowHeight="12.75"/>
  <cols>
    <col min="1" max="1" width="3.00390625" style="0" customWidth="1"/>
    <col min="2" max="3" width="4.00390625" style="0" customWidth="1"/>
    <col min="4" max="4" width="2.7109375" style="0" customWidth="1"/>
    <col min="5" max="5" width="5.140625" style="0" customWidth="1"/>
    <col min="6" max="6" width="11.57421875" style="0" customWidth="1"/>
    <col min="7" max="7" width="8.140625" style="0" customWidth="1"/>
    <col min="8" max="8" width="2.421875" style="0" customWidth="1"/>
    <col min="9" max="9" width="3.57421875" style="0" customWidth="1"/>
    <col min="10" max="10" width="17.28125" style="0" customWidth="1"/>
    <col min="11" max="11" width="8.28125" style="0" customWidth="1"/>
    <col min="12" max="12" width="1.1484375" style="0" customWidth="1"/>
    <col min="13" max="13" width="4.140625" style="0" customWidth="1"/>
    <col min="14" max="14" width="7.421875" style="0" customWidth="1"/>
    <col min="15" max="15" width="1.421875" style="0" customWidth="1"/>
    <col min="16" max="16" width="6.28125" style="0" customWidth="1"/>
    <col min="17" max="17" width="3.421875" style="0" customWidth="1"/>
    <col min="18" max="18" width="0.42578125" style="0" customWidth="1"/>
    <col min="19" max="19" width="2.421875" style="0" customWidth="1"/>
    <col min="20" max="20" width="0.85546875" style="0" customWidth="1"/>
    <col min="21" max="21" width="0.42578125" style="0" customWidth="1"/>
    <col min="22" max="22" width="12.8515625" style="0" customWidth="1"/>
    <col min="23" max="23" width="0.13671875" style="0" customWidth="1"/>
    <col min="24" max="24" width="0.85546875" style="0" customWidth="1"/>
  </cols>
  <sheetData>
    <row r="1" spans="1:24" ht="10.5" customHeight="1">
      <c r="A1" s="8"/>
      <c r="B1" s="8"/>
      <c r="C1" s="8"/>
      <c r="D1" s="1"/>
      <c r="E1" s="18" t="s">
        <v>75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6"/>
      <c r="R1" s="16"/>
      <c r="S1" s="16"/>
      <c r="T1" s="16"/>
      <c r="U1" s="16"/>
      <c r="V1" s="16"/>
      <c r="W1" s="16"/>
      <c r="X1" s="16"/>
    </row>
    <row r="2" spans="1:24" ht="4.5" customHeight="1">
      <c r="A2" s="8"/>
      <c r="B2" s="8"/>
      <c r="C2" s="8"/>
      <c r="D2" s="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7"/>
      <c r="S2" s="17"/>
      <c r="T2" s="17"/>
      <c r="U2" s="17"/>
      <c r="V2" s="17"/>
      <c r="W2" s="17"/>
      <c r="X2" s="17"/>
    </row>
    <row r="3" spans="1:24" ht="6.75" customHeight="1">
      <c r="A3" s="8"/>
      <c r="B3" s="8"/>
      <c r="C3" s="8"/>
      <c r="D3" s="1"/>
      <c r="E3" s="19" t="s">
        <v>76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7"/>
      <c r="R3" s="17"/>
      <c r="S3" s="17"/>
      <c r="T3" s="17"/>
      <c r="U3" s="17"/>
      <c r="V3" s="17"/>
      <c r="W3" s="17"/>
      <c r="X3" s="17"/>
    </row>
    <row r="4" spans="1:24" ht="4.5" customHeight="1">
      <c r="A4" s="8"/>
      <c r="B4" s="8"/>
      <c r="C4" s="8"/>
      <c r="D4" s="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7"/>
      <c r="R4" s="17"/>
      <c r="S4" s="17"/>
      <c r="T4" s="17"/>
      <c r="U4" s="17"/>
      <c r="V4" s="17"/>
      <c r="W4" s="17"/>
      <c r="X4" s="17"/>
    </row>
    <row r="5" spans="1:24" ht="6" customHeight="1">
      <c r="A5" s="8"/>
      <c r="B5" s="8"/>
      <c r="C5" s="8"/>
      <c r="D5" s="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17"/>
      <c r="S5" s="17"/>
      <c r="T5" s="17"/>
      <c r="U5" s="17"/>
      <c r="V5" s="17"/>
      <c r="W5" s="17"/>
      <c r="X5" s="17"/>
    </row>
    <row r="6" spans="1:24" ht="11.25" customHeight="1">
      <c r="A6" s="8"/>
      <c r="B6" s="8"/>
      <c r="C6" s="8"/>
      <c r="D6" s="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 t="s">
        <v>86</v>
      </c>
      <c r="R6" s="16"/>
      <c r="S6" s="16"/>
      <c r="T6" s="16"/>
      <c r="U6" s="16"/>
      <c r="V6" s="16"/>
      <c r="W6" s="16"/>
      <c r="X6" s="16"/>
    </row>
    <row r="7" spans="1:24" ht="10.5" customHeight="1">
      <c r="A7" s="8"/>
      <c r="B7" s="8"/>
      <c r="C7" s="8"/>
      <c r="D7" s="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7"/>
      <c r="S7" s="17"/>
      <c r="T7" s="17"/>
      <c r="U7" s="17"/>
      <c r="V7" s="17"/>
      <c r="W7" s="17"/>
      <c r="X7" s="17"/>
    </row>
    <row r="8" spans="1:24" ht="3.75" customHeight="1">
      <c r="A8" s="8"/>
      <c r="B8" s="8"/>
      <c r="C8" s="8"/>
      <c r="D8" s="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3.75" customHeight="1">
      <c r="A9" s="14"/>
      <c r="B9" s="14"/>
      <c r="C9" s="14"/>
      <c r="D9" s="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.5" customHeight="1">
      <c r="A11" s="14"/>
      <c r="B11" s="14"/>
      <c r="C11" s="14"/>
      <c r="D11" s="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7.2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5" customHeight="1">
      <c r="A13" s="22" t="s">
        <v>1</v>
      </c>
      <c r="B13" s="22"/>
      <c r="C13" s="22"/>
      <c r="D13" s="22"/>
      <c r="E13" s="22"/>
      <c r="F13" s="22"/>
      <c r="G13" s="22"/>
      <c r="H13" s="22"/>
      <c r="I13" s="22"/>
      <c r="J13" s="3">
        <v>2022</v>
      </c>
      <c r="K13" s="31">
        <v>14</v>
      </c>
      <c r="L13" s="31"/>
      <c r="M13" s="7" t="s">
        <v>91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26" t="s">
        <v>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9.5" customHeight="1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6" t="s">
        <v>83</v>
      </c>
      <c r="Q17" s="36"/>
      <c r="R17" s="36"/>
      <c r="S17" s="36"/>
      <c r="T17" s="36"/>
      <c r="U17" s="36" t="s">
        <v>84</v>
      </c>
      <c r="V17" s="36"/>
      <c r="W17" s="36"/>
      <c r="X17" s="36"/>
    </row>
    <row r="18" spans="1:24" ht="11.25" customHeight="1">
      <c r="A18" s="23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0">
        <f>SUM(O19:S21)</f>
        <v>94422906.75</v>
      </c>
      <c r="P18" s="30"/>
      <c r="Q18" s="30"/>
      <c r="R18" s="30"/>
      <c r="S18" s="30"/>
      <c r="T18" s="30">
        <f>SUM(T19:W21)</f>
        <v>94196618.88</v>
      </c>
      <c r="U18" s="30"/>
      <c r="V18" s="30"/>
      <c r="W18" s="30"/>
      <c r="X18" s="2"/>
    </row>
    <row r="19" spans="1:24" ht="12" customHeight="1">
      <c r="A19" s="9" t="s">
        <v>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v>92425633.9</v>
      </c>
      <c r="P19" s="10"/>
      <c r="Q19" s="10"/>
      <c r="R19" s="10"/>
      <c r="S19" s="10"/>
      <c r="T19" s="10">
        <v>90873399.24</v>
      </c>
      <c r="U19" s="10"/>
      <c r="V19" s="10"/>
      <c r="W19" s="10"/>
      <c r="X19" s="2"/>
    </row>
    <row r="20" spans="1:24" ht="11.25" customHeight="1">
      <c r="A20" s="9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>
        <v>1992134.38</v>
      </c>
      <c r="P20" s="10"/>
      <c r="Q20" s="10"/>
      <c r="R20" s="10"/>
      <c r="S20" s="10"/>
      <c r="T20" s="10">
        <v>3315978.91</v>
      </c>
      <c r="U20" s="10"/>
      <c r="V20" s="10"/>
      <c r="W20" s="10"/>
      <c r="X20" s="2"/>
    </row>
    <row r="21" spans="1:24" ht="12" customHeight="1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5138.47</v>
      </c>
      <c r="P21" s="10"/>
      <c r="Q21" s="10"/>
      <c r="R21" s="10"/>
      <c r="S21" s="10"/>
      <c r="T21" s="10">
        <v>7240.73</v>
      </c>
      <c r="U21" s="10"/>
      <c r="V21" s="10"/>
      <c r="W21" s="10"/>
      <c r="X21" s="2"/>
    </row>
    <row r="22" spans="1:24" ht="11.25" customHeight="1">
      <c r="A22" s="23" t="s">
        <v>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0">
        <f>SUM(O23:S24)</f>
        <v>21293407.439999998</v>
      </c>
      <c r="P22" s="30"/>
      <c r="Q22" s="30"/>
      <c r="R22" s="30"/>
      <c r="S22" s="30"/>
      <c r="T22" s="30">
        <f>T23+T24</f>
        <v>59795496.18000001</v>
      </c>
      <c r="U22" s="30"/>
      <c r="V22" s="30"/>
      <c r="W22" s="30"/>
      <c r="X22" s="2"/>
    </row>
    <row r="23" spans="1:24" ht="11.25" customHeight="1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15645111.94</v>
      </c>
      <c r="P23" s="10"/>
      <c r="Q23" s="10"/>
      <c r="R23" s="10"/>
      <c r="S23" s="10"/>
      <c r="T23" s="10">
        <v>53424524.34</v>
      </c>
      <c r="U23" s="10"/>
      <c r="V23" s="10"/>
      <c r="W23" s="10"/>
      <c r="X23" s="2"/>
    </row>
    <row r="24" spans="1:24" ht="12" customHeight="1">
      <c r="A24" s="9" t="s">
        <v>10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5648295.5</v>
      </c>
      <c r="P24" s="10"/>
      <c r="Q24" s="10"/>
      <c r="R24" s="10"/>
      <c r="S24" s="10"/>
      <c r="T24" s="10">
        <v>6370971.84</v>
      </c>
      <c r="U24" s="10"/>
      <c r="V24" s="10"/>
      <c r="W24" s="10"/>
      <c r="X24" s="2"/>
    </row>
    <row r="25" spans="1:24" ht="11.25" customHeight="1">
      <c r="A25" s="23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0">
        <f>O26</f>
        <v>50864075.34</v>
      </c>
      <c r="P25" s="30"/>
      <c r="Q25" s="30"/>
      <c r="R25" s="30"/>
      <c r="S25" s="30"/>
      <c r="T25" s="30">
        <f>T26</f>
        <v>52743583.25</v>
      </c>
      <c r="U25" s="30"/>
      <c r="V25" s="30"/>
      <c r="W25" s="30"/>
      <c r="X25" s="2"/>
    </row>
    <row r="26" spans="1:24" ht="11.25" customHeight="1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50864075.34</v>
      </c>
      <c r="P26" s="10"/>
      <c r="Q26" s="10"/>
      <c r="R26" s="10"/>
      <c r="S26" s="10"/>
      <c r="T26" s="10">
        <v>52743583.25</v>
      </c>
      <c r="U26" s="10"/>
      <c r="V26" s="10"/>
      <c r="W26" s="10"/>
      <c r="X26" s="2"/>
    </row>
    <row r="27" spans="1:24" ht="12" customHeight="1">
      <c r="A27" s="23" t="s">
        <v>13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0">
        <f>SUM(O28:S30)</f>
        <v>23236822.25</v>
      </c>
      <c r="P27" s="30"/>
      <c r="Q27" s="30"/>
      <c r="R27" s="30"/>
      <c r="S27" s="30"/>
      <c r="T27" s="30">
        <f>SUM(T28:W30)</f>
        <v>10897201.66</v>
      </c>
      <c r="U27" s="30"/>
      <c r="V27" s="30"/>
      <c r="W27" s="30"/>
      <c r="X27" s="2"/>
    </row>
    <row r="28" spans="1:24" ht="11.25" customHeight="1">
      <c r="A28" s="9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4083371.92</v>
      </c>
      <c r="P28" s="10"/>
      <c r="Q28" s="10"/>
      <c r="R28" s="10"/>
      <c r="S28" s="10"/>
      <c r="T28" s="10">
        <v>3441014.72</v>
      </c>
      <c r="U28" s="10"/>
      <c r="V28" s="10"/>
      <c r="W28" s="10"/>
      <c r="X28" s="2"/>
    </row>
    <row r="29" spans="1:24" ht="11.25" customHeight="1">
      <c r="A29" s="9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15180977.06</v>
      </c>
      <c r="P29" s="10"/>
      <c r="Q29" s="10"/>
      <c r="R29" s="10"/>
      <c r="S29" s="10"/>
      <c r="T29" s="10">
        <v>4155311.62</v>
      </c>
      <c r="U29" s="10"/>
      <c r="V29" s="10"/>
      <c r="W29" s="10"/>
      <c r="X29" s="2"/>
    </row>
    <row r="30" spans="1:24" ht="12" customHeight="1">
      <c r="A30" s="9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v>3972473.27</v>
      </c>
      <c r="P30" s="10"/>
      <c r="Q30" s="10"/>
      <c r="R30" s="10"/>
      <c r="S30" s="10"/>
      <c r="T30" s="10">
        <v>3300875.32</v>
      </c>
      <c r="U30" s="10"/>
      <c r="V30" s="10"/>
      <c r="W30" s="10"/>
      <c r="X30" s="2"/>
    </row>
    <row r="31" spans="1:24" ht="11.25" customHeight="1">
      <c r="A31" s="23" t="s">
        <v>17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0">
        <f>SUM(O32:S35)</f>
        <v>303783898.29999995</v>
      </c>
      <c r="P31" s="30"/>
      <c r="Q31" s="30"/>
      <c r="R31" s="30"/>
      <c r="S31" s="30"/>
      <c r="T31" s="30">
        <f>SUM(T32:W34)</f>
        <v>233539728.78000003</v>
      </c>
      <c r="U31" s="30"/>
      <c r="V31" s="30"/>
      <c r="W31" s="30"/>
      <c r="X31" s="2"/>
    </row>
    <row r="32" spans="1:24" ht="12" customHeight="1">
      <c r="A32" s="9" t="s">
        <v>18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v>0</v>
      </c>
      <c r="P32" s="10"/>
      <c r="Q32" s="10"/>
      <c r="R32" s="10"/>
      <c r="S32" s="10"/>
      <c r="T32" s="10">
        <v>5526450.33</v>
      </c>
      <c r="U32" s="10"/>
      <c r="V32" s="10"/>
      <c r="W32" s="10"/>
      <c r="X32" s="2"/>
    </row>
    <row r="33" spans="1:24" ht="11.25" customHeight="1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v>302441210.14</v>
      </c>
      <c r="P33" s="10"/>
      <c r="Q33" s="10"/>
      <c r="R33" s="10"/>
      <c r="S33" s="10"/>
      <c r="T33" s="10">
        <v>183555084.99</v>
      </c>
      <c r="U33" s="10"/>
      <c r="V33" s="10"/>
      <c r="W33" s="10"/>
      <c r="X33" s="2"/>
    </row>
    <row r="34" spans="1:24" ht="11.25" customHeight="1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807529.64</v>
      </c>
      <c r="P34" s="10"/>
      <c r="Q34" s="10"/>
      <c r="R34" s="10"/>
      <c r="S34" s="10"/>
      <c r="T34" s="10">
        <v>44458193.46</v>
      </c>
      <c r="U34" s="10"/>
      <c r="V34" s="10"/>
      <c r="W34" s="10"/>
      <c r="X34" s="2"/>
    </row>
    <row r="35" spans="1:24" ht="11.25" customHeight="1">
      <c r="A35" s="9" t="s">
        <v>88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v>535158.52</v>
      </c>
      <c r="P35" s="10"/>
      <c r="Q35" s="10"/>
      <c r="R35" s="10"/>
      <c r="S35" s="10"/>
      <c r="T35" s="10">
        <v>0</v>
      </c>
      <c r="U35" s="10"/>
      <c r="V35" s="10"/>
      <c r="W35" s="10"/>
      <c r="X35" s="2"/>
    </row>
    <row r="36" spans="1:24" ht="12" customHeight="1">
      <c r="A36" s="23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0">
        <f>SUM(O37:S40)</f>
        <v>35453604.25</v>
      </c>
      <c r="P36" s="30"/>
      <c r="Q36" s="30"/>
      <c r="R36" s="30"/>
      <c r="S36" s="30"/>
      <c r="T36" s="30">
        <f>SUM(T37:W40)</f>
        <v>20590351.490000002</v>
      </c>
      <c r="U36" s="30"/>
      <c r="V36" s="30"/>
      <c r="W36" s="30"/>
      <c r="X36" s="2"/>
    </row>
    <row r="37" spans="1:24" ht="11.25" customHeight="1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>
        <v>35121414.32</v>
      </c>
      <c r="P37" s="10"/>
      <c r="Q37" s="10"/>
      <c r="R37" s="10"/>
      <c r="S37" s="10"/>
      <c r="T37" s="10">
        <v>16737129.46</v>
      </c>
      <c r="U37" s="10"/>
      <c r="V37" s="10"/>
      <c r="W37" s="10"/>
      <c r="X37" s="2"/>
    </row>
    <row r="38" spans="1:24" ht="11.25" customHeight="1">
      <c r="A38" s="9" t="s">
        <v>23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v>0</v>
      </c>
      <c r="P38" s="10"/>
      <c r="Q38" s="10"/>
      <c r="R38" s="10"/>
      <c r="S38" s="10"/>
      <c r="T38" s="10">
        <v>2374842.34</v>
      </c>
      <c r="U38" s="10"/>
      <c r="V38" s="10"/>
      <c r="W38" s="10"/>
      <c r="X38" s="2"/>
    </row>
    <row r="39" spans="1:24" ht="12" customHeight="1">
      <c r="A39" s="9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>
        <v>6162.98</v>
      </c>
      <c r="P39" s="10"/>
      <c r="Q39" s="10"/>
      <c r="R39" s="10"/>
      <c r="S39" s="10"/>
      <c r="T39" s="10">
        <v>1871.51</v>
      </c>
      <c r="U39" s="10"/>
      <c r="V39" s="10"/>
      <c r="W39" s="10"/>
      <c r="X39" s="2"/>
    </row>
    <row r="40" spans="1:24" ht="11.25" customHeight="1">
      <c r="A40" s="9" t="s">
        <v>25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>
        <v>326026.95</v>
      </c>
      <c r="P40" s="10"/>
      <c r="Q40" s="10"/>
      <c r="R40" s="10"/>
      <c r="S40" s="10"/>
      <c r="T40" s="10">
        <v>1476508.18</v>
      </c>
      <c r="U40" s="10"/>
      <c r="V40" s="10"/>
      <c r="W40" s="10"/>
      <c r="X40" s="2"/>
    </row>
    <row r="41" spans="1:24" ht="11.25" customHeight="1">
      <c r="A41" s="23" t="s">
        <v>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0">
        <f>O42+O43</f>
        <v>130024942.9</v>
      </c>
      <c r="P41" s="30"/>
      <c r="Q41" s="30"/>
      <c r="R41" s="30"/>
      <c r="S41" s="30"/>
      <c r="T41" s="30">
        <f>T42+T43</f>
        <v>259874370.20000002</v>
      </c>
      <c r="U41" s="30"/>
      <c r="V41" s="30"/>
      <c r="W41" s="30"/>
      <c r="X41" s="2"/>
    </row>
    <row r="42" spans="1:24" ht="12" customHeight="1">
      <c r="A42" s="9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>
        <v>63740613.16</v>
      </c>
      <c r="P42" s="10"/>
      <c r="Q42" s="10"/>
      <c r="R42" s="10"/>
      <c r="S42" s="10"/>
      <c r="T42" s="10">
        <v>224835724.24</v>
      </c>
      <c r="U42" s="10"/>
      <c r="V42" s="10"/>
      <c r="W42" s="10"/>
      <c r="X42" s="2"/>
    </row>
    <row r="43" spans="1:24" ht="11.25" customHeight="1">
      <c r="A43" s="9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>
        <v>66284329.74</v>
      </c>
      <c r="P43" s="10"/>
      <c r="Q43" s="10"/>
      <c r="R43" s="10"/>
      <c r="S43" s="10"/>
      <c r="T43" s="10">
        <v>35038645.96</v>
      </c>
      <c r="U43" s="10"/>
      <c r="V43" s="10"/>
      <c r="W43" s="10"/>
      <c r="X43" s="2"/>
    </row>
    <row r="44" spans="1:24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</row>
    <row r="45" spans="1:24" ht="11.25" customHeight="1">
      <c r="A45" s="27" t="s">
        <v>29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2">
        <f>O18+O22+O25+O27+O31+O36+O41</f>
        <v>659079657.2299999</v>
      </c>
      <c r="P45" s="32"/>
      <c r="Q45" s="32"/>
      <c r="R45" s="32"/>
      <c r="S45" s="32"/>
      <c r="T45" s="32">
        <f>T18+T22+T25+T27+T31+T36+T41</f>
        <v>731637350.44</v>
      </c>
      <c r="U45" s="32"/>
      <c r="V45" s="32"/>
      <c r="W45" s="5"/>
      <c r="X45" s="2"/>
    </row>
    <row r="46" spans="1:24" ht="7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0.5" customHeight="1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"/>
      <c r="W47" s="2"/>
      <c r="X47" s="2"/>
    </row>
    <row r="48" spans="1:24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0.5" customHeight="1">
      <c r="A49" s="2"/>
      <c r="B49" s="24" t="s">
        <v>87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"/>
      <c r="W49" s="2"/>
      <c r="X49" s="2"/>
    </row>
    <row r="50" spans="1:24" ht="3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0.5" customHeight="1">
      <c r="A51" s="2"/>
      <c r="B51" s="2"/>
      <c r="C51" s="24" t="s">
        <v>72</v>
      </c>
      <c r="D51" s="24"/>
      <c r="E51" s="24"/>
      <c r="F51" s="24"/>
      <c r="G51" s="2"/>
      <c r="H51" s="24" t="s">
        <v>77</v>
      </c>
      <c r="I51" s="24"/>
      <c r="J51" s="24"/>
      <c r="K51" s="2"/>
      <c r="L51" s="24" t="s">
        <v>80</v>
      </c>
      <c r="M51" s="24"/>
      <c r="N51" s="24"/>
      <c r="O51" s="24"/>
      <c r="P51" s="24"/>
      <c r="Q51" s="24"/>
      <c r="R51" s="2"/>
      <c r="S51" s="2"/>
      <c r="T51" s="2"/>
      <c r="U51" s="2"/>
      <c r="V51" s="2"/>
      <c r="W51" s="2"/>
      <c r="X51" s="2"/>
    </row>
    <row r="52" spans="1:24" ht="9.75" customHeight="1">
      <c r="A52" s="2"/>
      <c r="B52" s="2"/>
      <c r="C52" s="24" t="s">
        <v>73</v>
      </c>
      <c r="D52" s="24"/>
      <c r="E52" s="24"/>
      <c r="F52" s="24"/>
      <c r="G52" s="2"/>
      <c r="H52" s="24" t="s">
        <v>78</v>
      </c>
      <c r="I52" s="24"/>
      <c r="J52" s="24"/>
      <c r="K52" s="2"/>
      <c r="L52" s="24"/>
      <c r="M52" s="24"/>
      <c r="N52" s="24"/>
      <c r="O52" s="24"/>
      <c r="P52" s="24"/>
      <c r="Q52" s="24"/>
      <c r="R52" s="2"/>
      <c r="S52" s="2"/>
      <c r="T52" s="2"/>
      <c r="U52" s="2"/>
      <c r="V52" s="2"/>
      <c r="W52" s="2"/>
      <c r="X52" s="2"/>
    </row>
    <row r="53" spans="1:24" ht="1.5" customHeight="1">
      <c r="A53" s="2"/>
      <c r="B53" s="2"/>
      <c r="C53" s="24"/>
      <c r="D53" s="24"/>
      <c r="E53" s="24"/>
      <c r="F53" s="24"/>
      <c r="G53" s="2"/>
      <c r="H53" s="24"/>
      <c r="I53" s="24"/>
      <c r="J53" s="24"/>
      <c r="K53" s="2"/>
      <c r="L53" s="24" t="s">
        <v>81</v>
      </c>
      <c r="M53" s="24"/>
      <c r="N53" s="24"/>
      <c r="O53" s="24"/>
      <c r="P53" s="24"/>
      <c r="Q53" s="24"/>
      <c r="R53" s="2"/>
      <c r="S53" s="2"/>
      <c r="T53" s="2"/>
      <c r="U53" s="2"/>
      <c r="V53" s="2"/>
      <c r="W53" s="2"/>
      <c r="X53" s="2"/>
    </row>
    <row r="54" spans="1:24" ht="9" customHeight="1">
      <c r="A54" s="2"/>
      <c r="B54" s="2"/>
      <c r="C54" s="24"/>
      <c r="D54" s="24"/>
      <c r="E54" s="24"/>
      <c r="F54" s="24"/>
      <c r="G54" s="2"/>
      <c r="H54" s="24" t="s">
        <v>79</v>
      </c>
      <c r="I54" s="24"/>
      <c r="J54" s="24"/>
      <c r="K54" s="2"/>
      <c r="L54" s="24"/>
      <c r="M54" s="24"/>
      <c r="N54" s="24"/>
      <c r="O54" s="24"/>
      <c r="P54" s="24"/>
      <c r="Q54" s="24"/>
      <c r="R54" s="2"/>
      <c r="S54" s="2"/>
      <c r="T54" s="2"/>
      <c r="U54" s="2"/>
      <c r="V54" s="2"/>
      <c r="W54" s="2"/>
      <c r="X54" s="2"/>
    </row>
    <row r="55" spans="1:24" ht="1.5" customHeight="1">
      <c r="A55" s="2"/>
      <c r="B55" s="2"/>
      <c r="C55" s="24" t="s">
        <v>74</v>
      </c>
      <c r="D55" s="24"/>
      <c r="E55" s="24"/>
      <c r="F55" s="24"/>
      <c r="G55" s="2"/>
      <c r="H55" s="24"/>
      <c r="I55" s="24"/>
      <c r="J55" s="24"/>
      <c r="K55" s="2"/>
      <c r="L55" s="24" t="s">
        <v>82</v>
      </c>
      <c r="M55" s="24"/>
      <c r="N55" s="24"/>
      <c r="O55" s="24"/>
      <c r="P55" s="24"/>
      <c r="Q55" s="24"/>
      <c r="R55" s="2"/>
      <c r="S55" s="2"/>
      <c r="T55" s="2"/>
      <c r="U55" s="2"/>
      <c r="V55" s="2"/>
      <c r="W55" s="2"/>
      <c r="X55" s="2"/>
    </row>
    <row r="56" spans="1:24" ht="9.75" customHeight="1">
      <c r="A56" s="2"/>
      <c r="B56" s="2"/>
      <c r="C56" s="24"/>
      <c r="D56" s="24"/>
      <c r="E56" s="24"/>
      <c r="F56" s="24"/>
      <c r="G56" s="2"/>
      <c r="H56" s="2"/>
      <c r="I56" s="2"/>
      <c r="J56" s="2"/>
      <c r="K56" s="2"/>
      <c r="L56" s="24"/>
      <c r="M56" s="24"/>
      <c r="N56" s="24"/>
      <c r="O56" s="24"/>
      <c r="P56" s="24"/>
      <c r="Q56" s="24"/>
      <c r="R56" s="2"/>
      <c r="S56" s="2"/>
      <c r="T56" s="2"/>
      <c r="U56" s="2"/>
      <c r="V56" s="2"/>
      <c r="W56" s="2"/>
      <c r="X56" s="2"/>
    </row>
    <row r="57" spans="1:24" ht="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7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0.5" customHeight="1">
      <c r="A59" s="19" t="s">
        <v>30</v>
      </c>
      <c r="B59" s="19"/>
      <c r="C59" s="19"/>
      <c r="D59" s="19"/>
      <c r="E59" s="19"/>
      <c r="F59" s="19"/>
      <c r="G59" s="19"/>
      <c r="H59" s="1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4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1.25" customHeight="1">
      <c r="A61" s="19" t="s">
        <v>31</v>
      </c>
      <c r="B61" s="19"/>
      <c r="C61" s="19"/>
      <c r="D61" s="19"/>
      <c r="E61" s="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0.5" customHeight="1">
      <c r="A62" s="25" t="s">
        <v>32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1.25" customHeight="1">
      <c r="A63" s="25" t="s">
        <v>33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0.5" customHeight="1">
      <c r="A64" s="25" t="s">
        <v>34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0.5" customHeight="1">
      <c r="A65" s="25" t="s">
        <v>35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8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0.5" customHeight="1">
      <c r="A68" s="8"/>
      <c r="B68" s="8"/>
      <c r="C68" s="8"/>
      <c r="D68" s="1"/>
      <c r="E68" s="18" t="s">
        <v>75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6"/>
      <c r="R68" s="16"/>
      <c r="S68" s="16"/>
      <c r="T68" s="16"/>
      <c r="U68" s="16"/>
      <c r="V68" s="16"/>
      <c r="W68" s="16"/>
      <c r="X68" s="16"/>
    </row>
    <row r="69" spans="1:24" ht="4.5" customHeight="1">
      <c r="A69" s="8"/>
      <c r="B69" s="8"/>
      <c r="C69" s="8"/>
      <c r="D69" s="1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7"/>
      <c r="R69" s="17"/>
      <c r="S69" s="17"/>
      <c r="T69" s="17"/>
      <c r="U69" s="17"/>
      <c r="V69" s="17"/>
      <c r="W69" s="17"/>
      <c r="X69" s="17"/>
    </row>
    <row r="70" spans="1:24" ht="6.75" customHeight="1">
      <c r="A70" s="8"/>
      <c r="B70" s="8"/>
      <c r="C70" s="8"/>
      <c r="D70" s="1"/>
      <c r="E70" s="19" t="s">
        <v>76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7"/>
      <c r="R70" s="17"/>
      <c r="S70" s="17"/>
      <c r="T70" s="17"/>
      <c r="U70" s="17"/>
      <c r="V70" s="17"/>
      <c r="W70" s="17"/>
      <c r="X70" s="17"/>
    </row>
    <row r="71" spans="1:24" ht="4.5" customHeight="1">
      <c r="A71" s="8"/>
      <c r="B71" s="8"/>
      <c r="C71" s="8"/>
      <c r="D71" s="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7"/>
      <c r="R71" s="17"/>
      <c r="S71" s="17"/>
      <c r="T71" s="17"/>
      <c r="U71" s="17"/>
      <c r="V71" s="17"/>
      <c r="W71" s="17"/>
      <c r="X71" s="17"/>
    </row>
    <row r="72" spans="1:24" ht="6" customHeight="1">
      <c r="A72" s="8"/>
      <c r="B72" s="8"/>
      <c r="C72" s="8"/>
      <c r="D72" s="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7"/>
      <c r="R72" s="17"/>
      <c r="S72" s="17"/>
      <c r="T72" s="17"/>
      <c r="U72" s="17"/>
      <c r="V72" s="17"/>
      <c r="W72" s="17"/>
      <c r="X72" s="17"/>
    </row>
    <row r="73" spans="1:24" ht="11.25" customHeight="1">
      <c r="A73" s="8"/>
      <c r="B73" s="8"/>
      <c r="C73" s="8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 t="s">
        <v>85</v>
      </c>
      <c r="R73" s="16"/>
      <c r="S73" s="16"/>
      <c r="T73" s="16"/>
      <c r="U73" s="16"/>
      <c r="V73" s="16"/>
      <c r="W73" s="16"/>
      <c r="X73" s="16"/>
    </row>
    <row r="74" spans="1:24" ht="10.5" customHeight="1">
      <c r="A74" s="8"/>
      <c r="B74" s="8"/>
      <c r="C74" s="8"/>
      <c r="D74" s="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7"/>
      <c r="R74" s="17"/>
      <c r="S74" s="17"/>
      <c r="T74" s="17"/>
      <c r="U74" s="17"/>
      <c r="V74" s="17"/>
      <c r="W74" s="17"/>
      <c r="X74" s="17"/>
    </row>
    <row r="75" spans="1:24" ht="3.75" customHeight="1">
      <c r="A75" s="8"/>
      <c r="B75" s="8"/>
      <c r="C75" s="8"/>
      <c r="D75" s="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3.75" customHeight="1">
      <c r="A76" s="14"/>
      <c r="B76" s="14"/>
      <c r="C76" s="14"/>
      <c r="D76" s="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.5" customHeight="1">
      <c r="A78" s="14"/>
      <c r="B78" s="14"/>
      <c r="C78" s="14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7.25" customHeight="1">
      <c r="A79" s="21" t="s">
        <v>0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15" customHeight="1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J80" s="3">
        <v>2022</v>
      </c>
      <c r="K80" s="31">
        <v>14</v>
      </c>
      <c r="L80" s="31"/>
      <c r="M80" s="7" t="s">
        <v>91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3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>
      <c r="A83" s="26" t="s">
        <v>36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19.5" customHeight="1">
      <c r="A84" s="34" t="s">
        <v>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6" t="s">
        <v>83</v>
      </c>
      <c r="Q84" s="36"/>
      <c r="R84" s="36"/>
      <c r="S84" s="36"/>
      <c r="T84" s="36"/>
      <c r="U84" s="36" t="s">
        <v>84</v>
      </c>
      <c r="V84" s="36"/>
      <c r="W84" s="36"/>
      <c r="X84" s="36"/>
    </row>
    <row r="85" spans="1:24" ht="11.25" customHeight="1">
      <c r="A85" s="28" t="s">
        <v>37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3">
        <f>SUM(O86:S89)</f>
        <v>165034176.08000004</v>
      </c>
      <c r="P85" s="33"/>
      <c r="Q85" s="33"/>
      <c r="R85" s="33"/>
      <c r="S85" s="33"/>
      <c r="T85" s="33">
        <f>SUM(T86:W89)</f>
        <v>186328980.04</v>
      </c>
      <c r="U85" s="33"/>
      <c r="V85" s="33"/>
      <c r="W85" s="33"/>
      <c r="X85" s="2"/>
    </row>
    <row r="86" spans="1:24" ht="12" customHeight="1">
      <c r="A86" s="12" t="s">
        <v>38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>
        <v>157581693.61</v>
      </c>
      <c r="P86" s="13"/>
      <c r="Q86" s="13"/>
      <c r="R86" s="13"/>
      <c r="S86" s="13"/>
      <c r="T86" s="13">
        <v>138229918.88</v>
      </c>
      <c r="U86" s="13"/>
      <c r="V86" s="13"/>
      <c r="W86" s="13"/>
      <c r="X86" s="2"/>
    </row>
    <row r="87" spans="1:24" ht="11.25" customHeight="1">
      <c r="A87" s="12" t="s">
        <v>39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>
        <v>2045412.58</v>
      </c>
      <c r="P87" s="13"/>
      <c r="Q87" s="13"/>
      <c r="R87" s="13"/>
      <c r="S87" s="13"/>
      <c r="T87" s="13">
        <v>42421596.28</v>
      </c>
      <c r="U87" s="13"/>
      <c r="V87" s="13"/>
      <c r="W87" s="13"/>
      <c r="X87" s="2"/>
    </row>
    <row r="88" spans="1:24" ht="11.25" customHeight="1">
      <c r="A88" s="12" t="s">
        <v>40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>
        <v>154239.99</v>
      </c>
      <c r="P88" s="13"/>
      <c r="Q88" s="13"/>
      <c r="R88" s="13"/>
      <c r="S88" s="13"/>
      <c r="T88" s="13">
        <v>5083861.45</v>
      </c>
      <c r="U88" s="13"/>
      <c r="V88" s="13"/>
      <c r="W88" s="13"/>
      <c r="X88" s="2"/>
    </row>
    <row r="89" spans="1:24" ht="12" customHeight="1">
      <c r="A89" s="12" t="s">
        <v>41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>
        <v>5252829.9</v>
      </c>
      <c r="P89" s="13"/>
      <c r="Q89" s="13"/>
      <c r="R89" s="13"/>
      <c r="S89" s="13"/>
      <c r="T89" s="13">
        <v>593603.43</v>
      </c>
      <c r="U89" s="13"/>
      <c r="V89" s="13"/>
      <c r="W89" s="13"/>
      <c r="X89" s="2"/>
    </row>
    <row r="90" spans="1:24" ht="11.25" customHeight="1">
      <c r="A90" s="28" t="s">
        <v>42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3">
        <f>SUM(O91:S93)</f>
        <v>79277569.02000001</v>
      </c>
      <c r="P90" s="33"/>
      <c r="Q90" s="33"/>
      <c r="R90" s="33"/>
      <c r="S90" s="33"/>
      <c r="T90" s="33">
        <f>SUM(T91:W93)</f>
        <v>68335827.81</v>
      </c>
      <c r="U90" s="33"/>
      <c r="V90" s="33"/>
      <c r="W90" s="33"/>
      <c r="X90" s="2"/>
    </row>
    <row r="91" spans="1:24" ht="11.25" customHeight="1">
      <c r="A91" s="12" t="s">
        <v>43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>
        <v>69647768.31</v>
      </c>
      <c r="P91" s="13"/>
      <c r="Q91" s="13"/>
      <c r="R91" s="13"/>
      <c r="S91" s="13"/>
      <c r="T91" s="13">
        <v>60062564.92</v>
      </c>
      <c r="U91" s="13"/>
      <c r="V91" s="13"/>
      <c r="W91" s="13"/>
      <c r="X91" s="2"/>
    </row>
    <row r="92" spans="1:24" ht="12" customHeight="1">
      <c r="A92" s="12" t="s">
        <v>44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>
        <v>9441546.28</v>
      </c>
      <c r="P92" s="13"/>
      <c r="Q92" s="13"/>
      <c r="R92" s="13"/>
      <c r="S92" s="13"/>
      <c r="T92" s="13">
        <v>8103628.89</v>
      </c>
      <c r="U92" s="13"/>
      <c r="V92" s="13"/>
      <c r="W92" s="13"/>
      <c r="X92" s="2"/>
    </row>
    <row r="93" spans="1:24" ht="11.25" customHeight="1">
      <c r="A93" s="12" t="s">
        <v>45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>
        <v>188254.43</v>
      </c>
      <c r="P93" s="13"/>
      <c r="Q93" s="13"/>
      <c r="R93" s="13"/>
      <c r="S93" s="13"/>
      <c r="T93" s="13">
        <v>169634</v>
      </c>
      <c r="U93" s="13"/>
      <c r="V93" s="13"/>
      <c r="W93" s="13"/>
      <c r="X93" s="2"/>
    </row>
    <row r="94" spans="1:24" ht="12" customHeight="1">
      <c r="A94" s="28" t="s">
        <v>46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>
        <f>SUM(O95:S97)</f>
        <v>102142933.62</v>
      </c>
      <c r="P94" s="33"/>
      <c r="Q94" s="33"/>
      <c r="R94" s="33"/>
      <c r="S94" s="33"/>
      <c r="T94" s="33">
        <f>SUM(T95:W97)</f>
        <v>92569088.44</v>
      </c>
      <c r="U94" s="33"/>
      <c r="V94" s="33"/>
      <c r="W94" s="33"/>
      <c r="X94" s="2"/>
    </row>
    <row r="95" spans="1:24" ht="11.25" customHeight="1">
      <c r="A95" s="12" t="s">
        <v>47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>
        <v>21728231.06</v>
      </c>
      <c r="P95" s="13"/>
      <c r="Q95" s="13"/>
      <c r="R95" s="13"/>
      <c r="S95" s="13"/>
      <c r="T95" s="13">
        <v>20622241.75</v>
      </c>
      <c r="U95" s="13"/>
      <c r="V95" s="13"/>
      <c r="W95" s="13"/>
      <c r="X95" s="2"/>
    </row>
    <row r="96" spans="1:24" ht="11.25" customHeight="1">
      <c r="A96" s="12" t="s">
        <v>48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>
        <v>79662811.97</v>
      </c>
      <c r="P96" s="13"/>
      <c r="Q96" s="13"/>
      <c r="R96" s="13"/>
      <c r="S96" s="13"/>
      <c r="T96" s="13">
        <v>70768125.02</v>
      </c>
      <c r="U96" s="13"/>
      <c r="V96" s="13"/>
      <c r="W96" s="13"/>
      <c r="X96" s="2"/>
    </row>
    <row r="97" spans="1:24" ht="12" customHeight="1">
      <c r="A97" s="12" t="s">
        <v>49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>
        <v>751890.59</v>
      </c>
      <c r="P97" s="13"/>
      <c r="Q97" s="13"/>
      <c r="R97" s="13"/>
      <c r="S97" s="13"/>
      <c r="T97" s="13">
        <v>1178721.67</v>
      </c>
      <c r="U97" s="13"/>
      <c r="V97" s="13"/>
      <c r="W97" s="13"/>
      <c r="X97" s="2"/>
    </row>
    <row r="98" spans="1:24" ht="11.25" customHeight="1">
      <c r="A98" s="28" t="s">
        <v>50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33">
        <f>SUM(O99:S102)</f>
        <v>9464631.57</v>
      </c>
      <c r="P98" s="33"/>
      <c r="Q98" s="33"/>
      <c r="R98" s="33"/>
      <c r="S98" s="33"/>
      <c r="T98" s="33">
        <f>SUM(T99:W102)</f>
        <v>2527365.25</v>
      </c>
      <c r="U98" s="33"/>
      <c r="V98" s="33"/>
      <c r="W98" s="33"/>
      <c r="X98" s="2"/>
    </row>
    <row r="99" spans="1:24" ht="11.25" customHeight="1">
      <c r="A99" s="12" t="s">
        <v>51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>
        <v>2655833.54</v>
      </c>
      <c r="P99" s="13"/>
      <c r="Q99" s="13"/>
      <c r="R99" s="13"/>
      <c r="S99" s="13"/>
      <c r="T99" s="13">
        <v>953565.04</v>
      </c>
      <c r="U99" s="13"/>
      <c r="V99" s="13"/>
      <c r="W99" s="13"/>
      <c r="X99" s="2"/>
    </row>
    <row r="100" spans="1:24" ht="12" customHeight="1">
      <c r="A100" s="12" t="s">
        <v>14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>
        <v>1900.79</v>
      </c>
      <c r="P100" s="13"/>
      <c r="Q100" s="13"/>
      <c r="R100" s="13"/>
      <c r="S100" s="13"/>
      <c r="T100" s="13">
        <v>1146698.98</v>
      </c>
      <c r="U100" s="13"/>
      <c r="V100" s="13"/>
      <c r="W100" s="13"/>
      <c r="X100" s="2"/>
    </row>
    <row r="101" spans="1:24" ht="11.25" customHeight="1">
      <c r="A101" s="12" t="s">
        <v>52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>
        <v>6806897.24</v>
      </c>
      <c r="P101" s="13"/>
      <c r="Q101" s="13"/>
      <c r="R101" s="13"/>
      <c r="S101" s="13"/>
      <c r="T101" s="13">
        <v>425736.74</v>
      </c>
      <c r="U101" s="13"/>
      <c r="V101" s="13"/>
      <c r="W101" s="13"/>
      <c r="X101" s="2"/>
    </row>
    <row r="102" spans="1:24" ht="11.25" customHeight="1">
      <c r="A102" s="12" t="s">
        <v>53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>
        <v>0</v>
      </c>
      <c r="P102" s="13"/>
      <c r="Q102" s="13"/>
      <c r="R102" s="13"/>
      <c r="S102" s="13"/>
      <c r="T102" s="13">
        <v>1364.49</v>
      </c>
      <c r="U102" s="13"/>
      <c r="V102" s="13"/>
      <c r="W102" s="13"/>
      <c r="X102" s="2"/>
    </row>
    <row r="103" spans="1:24" ht="12" customHeight="1">
      <c r="A103" s="28" t="s">
        <v>54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3">
        <f>SUM(O104:S108)</f>
        <v>153139963.73</v>
      </c>
      <c r="P103" s="33"/>
      <c r="Q103" s="33"/>
      <c r="R103" s="33"/>
      <c r="S103" s="33"/>
      <c r="T103" s="33">
        <f>SUM(T104:W108)</f>
        <v>95285334.07</v>
      </c>
      <c r="U103" s="33"/>
      <c r="V103" s="33"/>
      <c r="W103" s="33"/>
      <c r="X103" s="2"/>
    </row>
    <row r="104" spans="1:24" ht="11.25" customHeight="1">
      <c r="A104" s="12" t="s">
        <v>18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>
        <v>0</v>
      </c>
      <c r="P104" s="13"/>
      <c r="Q104" s="13"/>
      <c r="R104" s="13"/>
      <c r="S104" s="13"/>
      <c r="T104" s="13">
        <v>5526450.33</v>
      </c>
      <c r="U104" s="13"/>
      <c r="V104" s="13"/>
      <c r="W104" s="13"/>
      <c r="X104" s="2"/>
    </row>
    <row r="105" spans="1:24" ht="11.25" customHeight="1">
      <c r="A105" s="12" t="s">
        <v>19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>
        <v>30641378.15</v>
      </c>
      <c r="P105" s="13"/>
      <c r="Q105" s="13"/>
      <c r="R105" s="13"/>
      <c r="S105" s="13"/>
      <c r="T105" s="13">
        <v>85301514.64</v>
      </c>
      <c r="U105" s="13"/>
      <c r="V105" s="13"/>
      <c r="W105" s="13"/>
      <c r="X105" s="2"/>
    </row>
    <row r="106" spans="1:24" ht="12" customHeight="1">
      <c r="A106" s="12" t="s">
        <v>55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>
        <v>117651685.99</v>
      </c>
      <c r="P106" s="13"/>
      <c r="Q106" s="13"/>
      <c r="R106" s="13"/>
      <c r="S106" s="13"/>
      <c r="T106" s="13">
        <v>409866.66</v>
      </c>
      <c r="U106" s="13"/>
      <c r="V106" s="13"/>
      <c r="W106" s="13"/>
      <c r="X106" s="2"/>
    </row>
    <row r="107" spans="1:24" ht="11.25" customHeight="1">
      <c r="A107" s="12" t="s">
        <v>56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>
        <v>0</v>
      </c>
      <c r="P107" s="13"/>
      <c r="Q107" s="13"/>
      <c r="R107" s="13"/>
      <c r="S107" s="13"/>
      <c r="T107" s="13">
        <v>43841.82</v>
      </c>
      <c r="U107" s="13"/>
      <c r="V107" s="13"/>
      <c r="W107" s="13"/>
      <c r="X107" s="2"/>
    </row>
    <row r="108" spans="1:24" ht="12" customHeight="1">
      <c r="A108" s="12" t="s">
        <v>57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>
        <v>4846899.59</v>
      </c>
      <c r="P108" s="13"/>
      <c r="Q108" s="13"/>
      <c r="R108" s="13"/>
      <c r="S108" s="13"/>
      <c r="T108" s="13">
        <v>4003660.62</v>
      </c>
      <c r="U108" s="13"/>
      <c r="V108" s="13"/>
      <c r="W108" s="13"/>
      <c r="X108" s="2"/>
    </row>
    <row r="109" spans="1:24" ht="11.25" customHeight="1">
      <c r="A109" s="28" t="s">
        <v>58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3">
        <f>SUM(O110:S112)</f>
        <v>28260633.150000002</v>
      </c>
      <c r="P109" s="33"/>
      <c r="Q109" s="33"/>
      <c r="R109" s="33"/>
      <c r="S109" s="33"/>
      <c r="T109" s="33">
        <f>SUM(T110:W112)</f>
        <v>21615475.42</v>
      </c>
      <c r="U109" s="33"/>
      <c r="V109" s="33"/>
      <c r="W109" s="33"/>
      <c r="X109" s="2"/>
    </row>
    <row r="110" spans="1:24" ht="11.25" customHeight="1">
      <c r="A110" s="12" t="s">
        <v>59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>
        <v>25591517.34</v>
      </c>
      <c r="P110" s="13"/>
      <c r="Q110" s="13"/>
      <c r="R110" s="13"/>
      <c r="S110" s="13"/>
      <c r="T110" s="13">
        <v>20812681.91</v>
      </c>
      <c r="U110" s="13"/>
      <c r="V110" s="13"/>
      <c r="W110" s="13"/>
      <c r="X110" s="2"/>
    </row>
    <row r="111" spans="1:24" ht="12" customHeight="1">
      <c r="A111" s="12" t="s">
        <v>60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>
        <v>5990.35</v>
      </c>
      <c r="P111" s="13"/>
      <c r="Q111" s="13"/>
      <c r="R111" s="13"/>
      <c r="S111" s="13"/>
      <c r="T111" s="13">
        <v>0</v>
      </c>
      <c r="U111" s="13"/>
      <c r="V111" s="13"/>
      <c r="W111" s="13"/>
      <c r="X111" s="2"/>
    </row>
    <row r="112" spans="1:24" ht="11.25" customHeight="1">
      <c r="A112" s="12" t="s">
        <v>61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>
        <v>2663125.46</v>
      </c>
      <c r="P112" s="13"/>
      <c r="Q112" s="13"/>
      <c r="R112" s="13"/>
      <c r="S112" s="13"/>
      <c r="T112" s="13">
        <v>802793.51</v>
      </c>
      <c r="U112" s="13"/>
      <c r="V112" s="13"/>
      <c r="W112" s="13"/>
      <c r="X112" s="2"/>
    </row>
    <row r="113" spans="1:24" ht="11.25" customHeight="1">
      <c r="A113" s="28" t="s">
        <v>62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33">
        <f>SUM(O114:S115)</f>
        <v>4453806.91</v>
      </c>
      <c r="P113" s="33"/>
      <c r="Q113" s="33"/>
      <c r="R113" s="33"/>
      <c r="S113" s="33"/>
      <c r="T113" s="33">
        <f>T114+T115</f>
        <v>4098097.37</v>
      </c>
      <c r="U113" s="33"/>
      <c r="V113" s="33"/>
      <c r="W113" s="33"/>
      <c r="X113" s="2"/>
    </row>
    <row r="114" spans="1:24" ht="12" customHeight="1">
      <c r="A114" s="12" t="s">
        <v>63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>
        <v>0</v>
      </c>
      <c r="P114" s="13"/>
      <c r="Q114" s="13"/>
      <c r="R114" s="13"/>
      <c r="S114" s="13"/>
      <c r="T114" s="13">
        <v>150.6</v>
      </c>
      <c r="U114" s="13"/>
      <c r="V114" s="13"/>
      <c r="W114" s="13"/>
      <c r="X114" s="2"/>
    </row>
    <row r="115" spans="1:24" ht="11.25" customHeight="1">
      <c r="A115" s="12" t="s">
        <v>64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>
        <v>4453806.91</v>
      </c>
      <c r="P115" s="13"/>
      <c r="Q115" s="13"/>
      <c r="R115" s="13"/>
      <c r="S115" s="13"/>
      <c r="T115" s="13">
        <v>4097946.77</v>
      </c>
      <c r="U115" s="13"/>
      <c r="V115" s="13"/>
      <c r="W115" s="13"/>
      <c r="X115" s="2"/>
    </row>
    <row r="116" spans="1:24" ht="11.25" customHeight="1">
      <c r="A116" s="28" t="s">
        <v>65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33">
        <f>SUM(O117:S121)</f>
        <v>90137412.10000001</v>
      </c>
      <c r="P116" s="33"/>
      <c r="Q116" s="33"/>
      <c r="R116" s="33"/>
      <c r="S116" s="33"/>
      <c r="T116" s="33">
        <f>SUM(T117:W121)</f>
        <v>251353934.74</v>
      </c>
      <c r="U116" s="33"/>
      <c r="V116" s="33"/>
      <c r="W116" s="33"/>
      <c r="X116" s="2"/>
    </row>
    <row r="117" spans="1:24" ht="12" customHeight="1">
      <c r="A117" s="12" t="s">
        <v>66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>
        <v>14938.42</v>
      </c>
      <c r="P117" s="13"/>
      <c r="Q117" s="13"/>
      <c r="R117" s="13"/>
      <c r="S117" s="13"/>
      <c r="T117" s="13">
        <v>239898.92</v>
      </c>
      <c r="U117" s="13"/>
      <c r="V117" s="13"/>
      <c r="W117" s="13"/>
      <c r="X117" s="2"/>
    </row>
    <row r="118" spans="1:24" ht="11.25" customHeight="1">
      <c r="A118" s="12" t="s">
        <v>67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>
        <v>7565739.27</v>
      </c>
      <c r="P118" s="13"/>
      <c r="Q118" s="13"/>
      <c r="R118" s="13"/>
      <c r="S118" s="13"/>
      <c r="T118" s="13">
        <v>5102661.39</v>
      </c>
      <c r="U118" s="13"/>
      <c r="V118" s="13"/>
      <c r="W118" s="13"/>
      <c r="X118" s="2"/>
    </row>
    <row r="119" spans="1:24" ht="11.25" customHeight="1">
      <c r="A119" s="11" t="s">
        <v>89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>
        <v>1865249.68</v>
      </c>
      <c r="P119" s="13"/>
      <c r="Q119" s="13"/>
      <c r="R119" s="13"/>
      <c r="S119" s="13"/>
      <c r="T119" s="13">
        <v>0</v>
      </c>
      <c r="U119" s="13"/>
      <c r="V119" s="13"/>
      <c r="W119" s="13"/>
      <c r="X119" s="2"/>
    </row>
    <row r="120" spans="1:24" ht="12" customHeight="1">
      <c r="A120" s="12" t="s">
        <v>68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>
        <v>66777951.22</v>
      </c>
      <c r="P120" s="13"/>
      <c r="Q120" s="13"/>
      <c r="R120" s="13"/>
      <c r="S120" s="13"/>
      <c r="T120" s="13">
        <v>215318684.75</v>
      </c>
      <c r="U120" s="13"/>
      <c r="V120" s="13"/>
      <c r="W120" s="13"/>
      <c r="X120" s="2"/>
    </row>
    <row r="121" spans="1:24" ht="11.25" customHeight="1">
      <c r="A121" s="12" t="s">
        <v>69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>
        <v>13913533.51</v>
      </c>
      <c r="P121" s="13"/>
      <c r="Q121" s="13"/>
      <c r="R121" s="13"/>
      <c r="S121" s="13"/>
      <c r="T121" s="13">
        <v>30692689.68</v>
      </c>
      <c r="U121" s="13"/>
      <c r="V121" s="13"/>
      <c r="W121" s="13"/>
      <c r="X121" s="2"/>
    </row>
    <row r="122" spans="1:24" ht="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1.25" customHeight="1">
      <c r="A123" s="29" t="s">
        <v>70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5">
        <f>O85+O90+O94+O98+O103+O109+O113+O116</f>
        <v>631911126.18</v>
      </c>
      <c r="P123" s="35"/>
      <c r="Q123" s="35"/>
      <c r="R123" s="35"/>
      <c r="S123" s="35"/>
      <c r="T123" s="35">
        <f>T85+T90+T94+T98+T103+T109+T113+T116</f>
        <v>722114103.14</v>
      </c>
      <c r="U123" s="35"/>
      <c r="V123" s="35"/>
      <c r="W123" s="2"/>
      <c r="X123" s="2"/>
    </row>
    <row r="124" spans="1:24" ht="12" customHeight="1">
      <c r="A124" s="29" t="s">
        <v>71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5">
        <f>O45-O123</f>
        <v>27168531.049999952</v>
      </c>
      <c r="P124" s="35"/>
      <c r="Q124" s="35"/>
      <c r="R124" s="35"/>
      <c r="S124" s="35"/>
      <c r="T124" s="35">
        <f>T45-T123</f>
        <v>9523247.300000072</v>
      </c>
      <c r="U124" s="35"/>
      <c r="V124" s="35"/>
      <c r="W124" s="2"/>
      <c r="X124" s="2"/>
    </row>
    <row r="125" spans="1:24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5.5" customHeight="1">
      <c r="A126" s="6" t="s">
        <v>90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2"/>
    </row>
    <row r="127" spans="1:24" ht="1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1.25" customHeight="1">
      <c r="A128" s="2"/>
      <c r="B128" s="24" t="s">
        <v>87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"/>
      <c r="W128" s="2"/>
      <c r="X128" s="2"/>
    </row>
    <row r="129" spans="1:24" ht="33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0.5" customHeight="1">
      <c r="A130" s="2"/>
      <c r="B130" s="2"/>
      <c r="C130" s="24" t="s">
        <v>72</v>
      </c>
      <c r="D130" s="24"/>
      <c r="E130" s="24"/>
      <c r="F130" s="24"/>
      <c r="G130" s="2"/>
      <c r="H130" s="24" t="s">
        <v>77</v>
      </c>
      <c r="I130" s="24"/>
      <c r="J130" s="24"/>
      <c r="K130" s="2"/>
      <c r="L130" s="24" t="s">
        <v>80</v>
      </c>
      <c r="M130" s="24"/>
      <c r="N130" s="24"/>
      <c r="O130" s="24"/>
      <c r="P130" s="24"/>
      <c r="Q130" s="24"/>
      <c r="R130" s="2"/>
      <c r="S130" s="2"/>
      <c r="T130" s="2"/>
      <c r="U130" s="2"/>
      <c r="V130" s="2"/>
      <c r="W130" s="2"/>
      <c r="X130" s="2"/>
    </row>
    <row r="131" spans="1:24" ht="9.75" customHeight="1">
      <c r="A131" s="2"/>
      <c r="B131" s="2"/>
      <c r="C131" s="24" t="s">
        <v>73</v>
      </c>
      <c r="D131" s="24"/>
      <c r="E131" s="24"/>
      <c r="F131" s="24"/>
      <c r="G131" s="2"/>
      <c r="H131" s="24" t="s">
        <v>78</v>
      </c>
      <c r="I131" s="24"/>
      <c r="J131" s="24"/>
      <c r="K131" s="2"/>
      <c r="L131" s="24"/>
      <c r="M131" s="24"/>
      <c r="N131" s="24"/>
      <c r="O131" s="24"/>
      <c r="P131" s="24"/>
      <c r="Q131" s="24"/>
      <c r="R131" s="2"/>
      <c r="S131" s="2"/>
      <c r="T131" s="2"/>
      <c r="U131" s="2"/>
      <c r="V131" s="2"/>
      <c r="W131" s="2"/>
      <c r="X131" s="2"/>
    </row>
    <row r="132" spans="1:24" ht="1.5" customHeight="1">
      <c r="A132" s="2"/>
      <c r="B132" s="2"/>
      <c r="C132" s="24"/>
      <c r="D132" s="24"/>
      <c r="E132" s="24"/>
      <c r="F132" s="24"/>
      <c r="G132" s="2"/>
      <c r="H132" s="24"/>
      <c r="I132" s="24"/>
      <c r="J132" s="24"/>
      <c r="K132" s="2"/>
      <c r="L132" s="24" t="s">
        <v>81</v>
      </c>
      <c r="M132" s="24"/>
      <c r="N132" s="24"/>
      <c r="O132" s="24"/>
      <c r="P132" s="24"/>
      <c r="Q132" s="24"/>
      <c r="R132" s="2"/>
      <c r="S132" s="2"/>
      <c r="T132" s="2"/>
      <c r="U132" s="2"/>
      <c r="V132" s="2"/>
      <c r="W132" s="2"/>
      <c r="X132" s="2"/>
    </row>
    <row r="133" spans="1:24" ht="9" customHeight="1">
      <c r="A133" s="2"/>
      <c r="B133" s="2"/>
      <c r="C133" s="24"/>
      <c r="D133" s="24"/>
      <c r="E133" s="24"/>
      <c r="F133" s="24"/>
      <c r="G133" s="2"/>
      <c r="H133" s="24" t="s">
        <v>79</v>
      </c>
      <c r="I133" s="24"/>
      <c r="J133" s="24"/>
      <c r="K133" s="2"/>
      <c r="L133" s="24"/>
      <c r="M133" s="24"/>
      <c r="N133" s="24"/>
      <c r="O133" s="24"/>
      <c r="P133" s="24"/>
      <c r="Q133" s="24"/>
      <c r="R133" s="2"/>
      <c r="S133" s="2"/>
      <c r="T133" s="2"/>
      <c r="U133" s="2"/>
      <c r="V133" s="2"/>
      <c r="W133" s="2"/>
      <c r="X133" s="2"/>
    </row>
    <row r="134" spans="1:24" ht="1.5" customHeight="1">
      <c r="A134" s="2"/>
      <c r="B134" s="2"/>
      <c r="C134" s="24" t="s">
        <v>74</v>
      </c>
      <c r="D134" s="24"/>
      <c r="E134" s="24"/>
      <c r="F134" s="24"/>
      <c r="G134" s="2"/>
      <c r="H134" s="24"/>
      <c r="I134" s="24"/>
      <c r="J134" s="24"/>
      <c r="K134" s="2"/>
      <c r="L134" s="24" t="s">
        <v>82</v>
      </c>
      <c r="M134" s="24"/>
      <c r="N134" s="24"/>
      <c r="O134" s="24"/>
      <c r="P134" s="24"/>
      <c r="Q134" s="24"/>
      <c r="R134" s="2"/>
      <c r="S134" s="2"/>
      <c r="T134" s="2"/>
      <c r="U134" s="2"/>
      <c r="V134" s="2"/>
      <c r="W134" s="2"/>
      <c r="X134" s="2"/>
    </row>
    <row r="135" spans="1:24" ht="9.75" customHeight="1">
      <c r="A135" s="2"/>
      <c r="B135" s="2"/>
      <c r="C135" s="24"/>
      <c r="D135" s="24"/>
      <c r="E135" s="24"/>
      <c r="F135" s="24"/>
      <c r="G135" s="2"/>
      <c r="H135" s="2"/>
      <c r="I135" s="2"/>
      <c r="J135" s="2"/>
      <c r="K135" s="2"/>
      <c r="L135" s="24"/>
      <c r="M135" s="24"/>
      <c r="N135" s="24"/>
      <c r="O135" s="24"/>
      <c r="P135" s="24"/>
      <c r="Q135" s="24"/>
      <c r="R135" s="2"/>
      <c r="S135" s="2"/>
      <c r="T135" s="2"/>
      <c r="U135" s="2"/>
      <c r="V135" s="2"/>
      <c r="W135" s="2"/>
      <c r="X135" s="2"/>
    </row>
    <row r="136" spans="1:24" ht="3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0.5" customHeight="1">
      <c r="A137" s="19" t="s">
        <v>30</v>
      </c>
      <c r="B137" s="19"/>
      <c r="C137" s="19"/>
      <c r="D137" s="19"/>
      <c r="E137" s="19"/>
      <c r="F137" s="19"/>
      <c r="G137" s="19"/>
      <c r="H137" s="1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4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1.25" customHeight="1">
      <c r="A139" s="19" t="s">
        <v>31</v>
      </c>
      <c r="B139" s="19"/>
      <c r="C139" s="19"/>
      <c r="D139" s="19"/>
      <c r="E139" s="1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0.5" customHeight="1">
      <c r="A140" s="25" t="s">
        <v>32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1.25" customHeight="1">
      <c r="A141" s="25" t="s">
        <v>33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0.5" customHeight="1">
      <c r="A142" s="25" t="s">
        <v>34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0.5" customHeight="1">
      <c r="A143" s="25" t="s">
        <v>35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</sheetData>
  <sheetProtection/>
  <mergeCells count="290">
    <mergeCell ref="M13:X13"/>
    <mergeCell ref="M80:X80"/>
    <mergeCell ref="T124:V124"/>
    <mergeCell ref="U17:X17"/>
    <mergeCell ref="U84:X84"/>
    <mergeCell ref="T116:W116"/>
    <mergeCell ref="T117:W117"/>
    <mergeCell ref="T118:W118"/>
    <mergeCell ref="T120:W120"/>
    <mergeCell ref="T121:W121"/>
    <mergeCell ref="T123:V123"/>
    <mergeCell ref="T110:W110"/>
    <mergeCell ref="T111:W111"/>
    <mergeCell ref="T112:W112"/>
    <mergeCell ref="T113:W113"/>
    <mergeCell ref="T114:W114"/>
    <mergeCell ref="T115:W115"/>
    <mergeCell ref="T104:W104"/>
    <mergeCell ref="T105:W105"/>
    <mergeCell ref="T106:W106"/>
    <mergeCell ref="T107:W107"/>
    <mergeCell ref="T108:W108"/>
    <mergeCell ref="T109:W109"/>
    <mergeCell ref="T98:W98"/>
    <mergeCell ref="T99:W99"/>
    <mergeCell ref="T100:W100"/>
    <mergeCell ref="T101:W101"/>
    <mergeCell ref="T102:W102"/>
    <mergeCell ref="T103:W103"/>
    <mergeCell ref="T92:W92"/>
    <mergeCell ref="T93:W93"/>
    <mergeCell ref="T94:W94"/>
    <mergeCell ref="T95:W95"/>
    <mergeCell ref="T96:W96"/>
    <mergeCell ref="T97:W97"/>
    <mergeCell ref="T86:W86"/>
    <mergeCell ref="T87:W87"/>
    <mergeCell ref="T88:W88"/>
    <mergeCell ref="T89:W89"/>
    <mergeCell ref="T90:W90"/>
    <mergeCell ref="T91:W91"/>
    <mergeCell ref="T40:W40"/>
    <mergeCell ref="T41:W41"/>
    <mergeCell ref="T42:W42"/>
    <mergeCell ref="T43:W43"/>
    <mergeCell ref="T45:V45"/>
    <mergeCell ref="T85:W85"/>
    <mergeCell ref="A79:X79"/>
    <mergeCell ref="A80:I80"/>
    <mergeCell ref="K80:L80"/>
    <mergeCell ref="T33:W33"/>
    <mergeCell ref="T34:W34"/>
    <mergeCell ref="T36:W36"/>
    <mergeCell ref="T37:W37"/>
    <mergeCell ref="T38:W38"/>
    <mergeCell ref="T39:W39"/>
    <mergeCell ref="T27:W27"/>
    <mergeCell ref="T28:W28"/>
    <mergeCell ref="T29:W29"/>
    <mergeCell ref="T30:W30"/>
    <mergeCell ref="T31:W31"/>
    <mergeCell ref="T32:W32"/>
    <mergeCell ref="T21:W21"/>
    <mergeCell ref="T22:W22"/>
    <mergeCell ref="T23:W23"/>
    <mergeCell ref="T24:W24"/>
    <mergeCell ref="T25:W25"/>
    <mergeCell ref="T26:W26"/>
    <mergeCell ref="T18:W18"/>
    <mergeCell ref="T19:W19"/>
    <mergeCell ref="A14:X14"/>
    <mergeCell ref="A16:X16"/>
    <mergeCell ref="A17:O17"/>
    <mergeCell ref="A18:N18"/>
    <mergeCell ref="A19:N19"/>
    <mergeCell ref="O123:S123"/>
    <mergeCell ref="O124:S124"/>
    <mergeCell ref="P17:T17"/>
    <mergeCell ref="P84:T84"/>
    <mergeCell ref="Q1:X1"/>
    <mergeCell ref="Q2:X3"/>
    <mergeCell ref="Q4:X5"/>
    <mergeCell ref="Q6:X6"/>
    <mergeCell ref="Q7:X7"/>
    <mergeCell ref="Q8:X8"/>
    <mergeCell ref="O115:S115"/>
    <mergeCell ref="O116:S116"/>
    <mergeCell ref="O117:S117"/>
    <mergeCell ref="O118:S118"/>
    <mergeCell ref="O120:S120"/>
    <mergeCell ref="O121:S121"/>
    <mergeCell ref="O109:S109"/>
    <mergeCell ref="O110:S110"/>
    <mergeCell ref="O111:S111"/>
    <mergeCell ref="O112:S112"/>
    <mergeCell ref="O113:S113"/>
    <mergeCell ref="O114:S114"/>
    <mergeCell ref="O103:S103"/>
    <mergeCell ref="O104:S104"/>
    <mergeCell ref="O105:S105"/>
    <mergeCell ref="O106:S106"/>
    <mergeCell ref="O107:S107"/>
    <mergeCell ref="O108:S108"/>
    <mergeCell ref="O97:S97"/>
    <mergeCell ref="O98:S98"/>
    <mergeCell ref="O99:S99"/>
    <mergeCell ref="O100:S100"/>
    <mergeCell ref="O101:S101"/>
    <mergeCell ref="O102:S102"/>
    <mergeCell ref="O91:S91"/>
    <mergeCell ref="O92:S92"/>
    <mergeCell ref="O93:S93"/>
    <mergeCell ref="O94:S94"/>
    <mergeCell ref="O95:S95"/>
    <mergeCell ref="O96:S96"/>
    <mergeCell ref="O86:S86"/>
    <mergeCell ref="A84:O84"/>
    <mergeCell ref="A85:N85"/>
    <mergeCell ref="A86:N86"/>
    <mergeCell ref="A61:E61"/>
    <mergeCell ref="O90:S90"/>
    <mergeCell ref="A90:N90"/>
    <mergeCell ref="O87:S87"/>
    <mergeCell ref="O88:S88"/>
    <mergeCell ref="O89:S89"/>
    <mergeCell ref="O41:S41"/>
    <mergeCell ref="O42:S42"/>
    <mergeCell ref="O43:S43"/>
    <mergeCell ref="O45:S45"/>
    <mergeCell ref="O85:S85"/>
    <mergeCell ref="E72:P72"/>
    <mergeCell ref="Q75:X75"/>
    <mergeCell ref="Q76:X76"/>
    <mergeCell ref="A77:X77"/>
    <mergeCell ref="O34:S34"/>
    <mergeCell ref="O36:S36"/>
    <mergeCell ref="O37:S37"/>
    <mergeCell ref="O38:S38"/>
    <mergeCell ref="O39:S39"/>
    <mergeCell ref="O40:S40"/>
    <mergeCell ref="O28:S28"/>
    <mergeCell ref="O29:S29"/>
    <mergeCell ref="O30:S30"/>
    <mergeCell ref="O31:S31"/>
    <mergeCell ref="O32:S32"/>
    <mergeCell ref="O33:S33"/>
    <mergeCell ref="H133:J134"/>
    <mergeCell ref="K13:L13"/>
    <mergeCell ref="L51:Q52"/>
    <mergeCell ref="L53:Q54"/>
    <mergeCell ref="L55:Q56"/>
    <mergeCell ref="L130:Q131"/>
    <mergeCell ref="L132:Q133"/>
    <mergeCell ref="L134:Q135"/>
    <mergeCell ref="O22:S22"/>
    <mergeCell ref="O18:S18"/>
    <mergeCell ref="O19:S19"/>
    <mergeCell ref="O20:S20"/>
    <mergeCell ref="O21:S21"/>
    <mergeCell ref="H131:J132"/>
    <mergeCell ref="O23:S23"/>
    <mergeCell ref="O24:S24"/>
    <mergeCell ref="O25:S25"/>
    <mergeCell ref="O26:S26"/>
    <mergeCell ref="O27:S27"/>
    <mergeCell ref="A141:M141"/>
    <mergeCell ref="A142:M142"/>
    <mergeCell ref="A143:M143"/>
    <mergeCell ref="B47:U47"/>
    <mergeCell ref="B49:U49"/>
    <mergeCell ref="B128:U128"/>
    <mergeCell ref="C51:F51"/>
    <mergeCell ref="C52:F54"/>
    <mergeCell ref="C55:F56"/>
    <mergeCell ref="H52:J53"/>
    <mergeCell ref="A121:N121"/>
    <mergeCell ref="A123:N123"/>
    <mergeCell ref="A124:N124"/>
    <mergeCell ref="A137:H137"/>
    <mergeCell ref="A139:E139"/>
    <mergeCell ref="A140:M140"/>
    <mergeCell ref="C130:F130"/>
    <mergeCell ref="C131:F133"/>
    <mergeCell ref="C134:F135"/>
    <mergeCell ref="H130:J130"/>
    <mergeCell ref="A114:N114"/>
    <mergeCell ref="A115:N115"/>
    <mergeCell ref="A116:N116"/>
    <mergeCell ref="A117:N117"/>
    <mergeCell ref="A118:N118"/>
    <mergeCell ref="A120:N120"/>
    <mergeCell ref="A108:N108"/>
    <mergeCell ref="A109:N109"/>
    <mergeCell ref="A110:N110"/>
    <mergeCell ref="A111:N111"/>
    <mergeCell ref="A112:N112"/>
    <mergeCell ref="A113:N113"/>
    <mergeCell ref="A102:N102"/>
    <mergeCell ref="A103:N103"/>
    <mergeCell ref="A104:N104"/>
    <mergeCell ref="A105:N105"/>
    <mergeCell ref="A106:N106"/>
    <mergeCell ref="A107:N107"/>
    <mergeCell ref="A96:N96"/>
    <mergeCell ref="A97:N97"/>
    <mergeCell ref="A98:N98"/>
    <mergeCell ref="A99:N99"/>
    <mergeCell ref="A100:N100"/>
    <mergeCell ref="A101:N101"/>
    <mergeCell ref="A91:N91"/>
    <mergeCell ref="A92:N92"/>
    <mergeCell ref="A93:N93"/>
    <mergeCell ref="A94:N94"/>
    <mergeCell ref="A95:N95"/>
    <mergeCell ref="A87:N87"/>
    <mergeCell ref="A88:N88"/>
    <mergeCell ref="A89:N89"/>
    <mergeCell ref="A62:M62"/>
    <mergeCell ref="A63:M63"/>
    <mergeCell ref="A64:M64"/>
    <mergeCell ref="A65:M65"/>
    <mergeCell ref="A83:X83"/>
    <mergeCell ref="A40:N40"/>
    <mergeCell ref="A41:N41"/>
    <mergeCell ref="A42:N42"/>
    <mergeCell ref="A43:N43"/>
    <mergeCell ref="A45:N45"/>
    <mergeCell ref="A32:N32"/>
    <mergeCell ref="A59:H59"/>
    <mergeCell ref="H54:J55"/>
    <mergeCell ref="A33:N33"/>
    <mergeCell ref="A34:N34"/>
    <mergeCell ref="A36:N36"/>
    <mergeCell ref="A37:N37"/>
    <mergeCell ref="A38:N38"/>
    <mergeCell ref="A39:N39"/>
    <mergeCell ref="H51:J51"/>
    <mergeCell ref="A26:N26"/>
    <mergeCell ref="A27:N27"/>
    <mergeCell ref="A28:N28"/>
    <mergeCell ref="A29:N29"/>
    <mergeCell ref="A30:N30"/>
    <mergeCell ref="A31:N31"/>
    <mergeCell ref="E1:P2"/>
    <mergeCell ref="A21:N21"/>
    <mergeCell ref="A22:N22"/>
    <mergeCell ref="A23:N23"/>
    <mergeCell ref="A24:N24"/>
    <mergeCell ref="A25:N25"/>
    <mergeCell ref="E7:P7"/>
    <mergeCell ref="E8:P8"/>
    <mergeCell ref="E9:P9"/>
    <mergeCell ref="E11:P11"/>
    <mergeCell ref="A9:C9"/>
    <mergeCell ref="A10:X10"/>
    <mergeCell ref="A11:C11"/>
    <mergeCell ref="A12:X12"/>
    <mergeCell ref="A13:I13"/>
    <mergeCell ref="E3:P4"/>
    <mergeCell ref="E5:P5"/>
    <mergeCell ref="Q9:X9"/>
    <mergeCell ref="Q11:X11"/>
    <mergeCell ref="E6:P6"/>
    <mergeCell ref="A68:C75"/>
    <mergeCell ref="E68:P69"/>
    <mergeCell ref="Q68:X68"/>
    <mergeCell ref="Q69:X70"/>
    <mergeCell ref="E70:P71"/>
    <mergeCell ref="Q71:X72"/>
    <mergeCell ref="A20:N20"/>
    <mergeCell ref="T20:W20"/>
    <mergeCell ref="A1:C8"/>
    <mergeCell ref="E76:P76"/>
    <mergeCell ref="A78:C78"/>
    <mergeCell ref="E78:P78"/>
    <mergeCell ref="Q78:X78"/>
    <mergeCell ref="E73:P73"/>
    <mergeCell ref="Q73:X73"/>
    <mergeCell ref="E74:P74"/>
    <mergeCell ref="Q74:X74"/>
    <mergeCell ref="E75:P75"/>
    <mergeCell ref="A126:W126"/>
    <mergeCell ref="A81:X81"/>
    <mergeCell ref="A35:N35"/>
    <mergeCell ref="O35:S35"/>
    <mergeCell ref="T35:W35"/>
    <mergeCell ref="A119:N119"/>
    <mergeCell ref="O119:S119"/>
    <mergeCell ref="T119:W119"/>
    <mergeCell ref="A76:C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2023-04-26T14:12:26Z</cp:lastPrinted>
  <dcterms:created xsi:type="dcterms:W3CDTF">2022-03-21T13:17:02Z</dcterms:created>
  <dcterms:modified xsi:type="dcterms:W3CDTF">2023-04-26T14:24:43Z</dcterms:modified>
  <cp:category/>
  <cp:version/>
  <cp:contentType/>
  <cp:contentStatus/>
</cp:coreProperties>
</file>