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060" tabRatio="497"/>
  </bookViews>
  <sheets>
    <sheet name="Plan1" sheetId="1" r:id="rId1"/>
    <sheet name="Planilha1" sheetId="2" r:id="rId2"/>
  </sheets>
  <definedNames>
    <definedName name="_xlnm.Print_Area" localSheetId="0">Plan1!$A$1:$G$24</definedName>
    <definedName name="_xlnm.Print_Titles" localSheetId="0">Plan1!$1:$7</definedName>
  </definedNames>
  <calcPr calcId="191029" fullPrecision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/>
  <c r="E10"/>
  <c r="G10" s="1"/>
  <c r="E16"/>
  <c r="E15"/>
  <c r="G15" s="1"/>
  <c r="E11"/>
  <c r="G11" s="1"/>
  <c r="E9"/>
  <c r="G9" s="1"/>
  <c r="G12" l="1"/>
  <c r="G13" s="1"/>
  <c r="G22" s="1"/>
  <c r="G16" l="1"/>
  <c r="G17" l="1"/>
  <c r="G19"/>
  <c r="G20" l="1"/>
  <c r="A4" i="2"/>
  <c r="A2" l="1"/>
  <c r="A1"/>
</calcChain>
</file>

<file path=xl/sharedStrings.xml><?xml version="1.0" encoding="utf-8"?>
<sst xmlns="http://schemas.openxmlformats.org/spreadsheetml/2006/main" count="53" uniqueCount="49">
  <si>
    <t>PREFEITURA MUNICIPAL DE PEDREIRA</t>
  </si>
  <si>
    <t>Projeto</t>
  </si>
  <si>
    <t>Local:</t>
  </si>
  <si>
    <t>ITEM</t>
  </si>
  <si>
    <t>DESCRIÇÃO</t>
  </si>
  <si>
    <t>UNID.</t>
  </si>
  <si>
    <t>QTDE</t>
  </si>
  <si>
    <t>PR. UNIT.</t>
  </si>
  <si>
    <t>TOTAL DO</t>
  </si>
  <si>
    <t>SERV.</t>
  </si>
  <si>
    <t>SERVIÇO</t>
  </si>
  <si>
    <t>1.0</t>
  </si>
  <si>
    <t>2.0</t>
  </si>
  <si>
    <t>2.1</t>
  </si>
  <si>
    <t>COMPOSIÇÃO ORÇAMENTÁRIA</t>
  </si>
  <si>
    <t>m²</t>
  </si>
  <si>
    <t>m³</t>
  </si>
  <si>
    <t>2.2</t>
  </si>
  <si>
    <t>SERVIÇOS PRELIMINARES:</t>
  </si>
  <si>
    <t>SERVIÇOS COMPLEMENTARES:</t>
  </si>
  <si>
    <t xml:space="preserve">FECHAMENTO: </t>
  </si>
  <si>
    <t>Retirada de poste ou sistema de sustentação para alambrado ou fechamento</t>
  </si>
  <si>
    <t>unid.</t>
  </si>
  <si>
    <t>1.4</t>
  </si>
  <si>
    <t>1.1</t>
  </si>
  <si>
    <t>1.2</t>
  </si>
  <si>
    <t>1.3</t>
  </si>
  <si>
    <t>03.01.230</t>
  </si>
  <si>
    <t>03.02.020</t>
  </si>
  <si>
    <t>04.09.160</t>
  </si>
  <si>
    <t>Retirada de entelamento metálico em geral</t>
  </si>
  <si>
    <t>04.09.140</t>
  </si>
  <si>
    <t>34.05.360</t>
  </si>
  <si>
    <t>Gradil tela eletrosoldado, malha de 5 x 15cm, galvanizado</t>
  </si>
  <si>
    <t>34.05.350</t>
  </si>
  <si>
    <t>Portão de abrir em gradil eletrofundido, malha 5 x 15 cm</t>
  </si>
  <si>
    <t>05.07.040</t>
  </si>
  <si>
    <t>Remoção de entulho separado de obra com caçamba metálica ‐ terra, alvenaria, concreto, argamassa, madeira, papel, plástico ou metal</t>
  </si>
  <si>
    <r>
      <t xml:space="preserve">Demolição manual de alvenaria de fundação/embasamento </t>
    </r>
    <r>
      <rPr>
        <b/>
        <sz val="12"/>
        <rFont val="Century Gothic"/>
        <family val="2"/>
      </rPr>
      <t>(Base do alambrado existente)</t>
    </r>
  </si>
  <si>
    <t>3.0</t>
  </si>
  <si>
    <t>3.1</t>
  </si>
  <si>
    <t>SUB TOTAL GERAL</t>
  </si>
  <si>
    <t xml:space="preserve">SUB TOTAL 1 </t>
  </si>
  <si>
    <t>SUB TOTAL 2</t>
  </si>
  <si>
    <t xml:space="preserve">SUB TOTAL 3 </t>
  </si>
  <si>
    <r>
      <t xml:space="preserve">Demolição mecanizada de concreto simples, inclusive fragmentação e acomodação do material </t>
    </r>
    <r>
      <rPr>
        <b/>
        <sz val="12"/>
        <rFont val="Century Gothic"/>
        <family val="2"/>
      </rPr>
      <t>(Base do alambrado existente)</t>
    </r>
  </si>
  <si>
    <t>FECHAMENTO DA FRENTE - ZOO BOSQUE MUNICIPAL</t>
  </si>
  <si>
    <t>R. SANTOS DUMONT, 69-143, JARDIM TRIUNFO (MORUMBI) - PEDREIRA -SP.</t>
  </si>
  <si>
    <t>VALORES EXTRAÍDOS DO BOLETIM 190 DA CDHU COM DESONERAÇÃO - VIGÊNCIA A PARTIR DE MAIO/2023</t>
  </si>
</sst>
</file>

<file path=xl/styles.xml><?xml version="1.0" encoding="utf-8"?>
<styleSheet xmlns="http://schemas.openxmlformats.org/spreadsheetml/2006/main">
  <numFmts count="1">
    <numFmt numFmtId="164" formatCode="&quot;R$ &quot;#,##0.00"/>
  </numFmts>
  <fonts count="11">
    <font>
      <sz val="10"/>
      <name val="Arial"/>
      <charset val="1"/>
    </font>
    <font>
      <sz val="18"/>
      <name val="Calibri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sz val="11"/>
      <name val="Calibri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365760</xdr:colOff>
      <xdr:row>2</xdr:row>
      <xdr:rowOff>49895</xdr:rowOff>
    </xdr:from>
    <xdr:to>
      <xdr:col>6</xdr:col>
      <xdr:colOff>647700</xdr:colOff>
      <xdr:row>4</xdr:row>
      <xdr:rowOff>216386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5457879F-7743-42AB-A2FD-333DB7C4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244840" y="491855"/>
          <a:ext cx="1226820" cy="66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1"/>
  <sheetViews>
    <sheetView tabSelected="1" view="pageBreakPreview" zoomScaleSheetLayoutView="100" workbookViewId="0">
      <selection activeCell="A25" sqref="A25"/>
    </sheetView>
  </sheetViews>
  <sheetFormatPr defaultColWidth="8.7109375" defaultRowHeight="12.75"/>
  <cols>
    <col min="1" max="1" width="5.42578125" customWidth="1"/>
    <col min="2" max="2" width="12.85546875" style="7" customWidth="1"/>
    <col min="3" max="3" width="76.85546875" customWidth="1"/>
    <col min="4" max="4" width="9.5703125" customWidth="1"/>
    <col min="5" max="5" width="10.140625" style="3" customWidth="1"/>
    <col min="6" max="6" width="13.7109375" customWidth="1"/>
    <col min="7" max="7" width="16.7109375" customWidth="1"/>
    <col min="8" max="95" width="8.7109375" style="1"/>
  </cols>
  <sheetData>
    <row r="1" spans="1:96" s="1" customFormat="1" ht="20.100000000000001" customHeight="1">
      <c r="A1" s="26" t="s">
        <v>0</v>
      </c>
      <c r="B1" s="26"/>
      <c r="C1" s="26"/>
      <c r="D1" s="26"/>
      <c r="E1" s="26"/>
      <c r="F1" s="26"/>
      <c r="G1" s="26"/>
    </row>
    <row r="2" spans="1:96" s="1" customFormat="1" ht="15" customHeight="1">
      <c r="A2" s="26"/>
      <c r="B2" s="26"/>
      <c r="C2" s="26"/>
      <c r="D2" s="26"/>
      <c r="E2" s="26"/>
      <c r="F2" s="26"/>
      <c r="G2" s="26"/>
    </row>
    <row r="3" spans="1:96" s="1" customFormat="1" ht="20.100000000000001" customHeight="1">
      <c r="A3" s="27" t="s">
        <v>14</v>
      </c>
      <c r="B3" s="27"/>
      <c r="C3" s="27"/>
      <c r="D3" s="27"/>
      <c r="E3" s="27"/>
      <c r="F3" s="28"/>
      <c r="G3" s="28"/>
    </row>
    <row r="4" spans="1:96" ht="20.100000000000001" customHeight="1">
      <c r="A4" s="29" t="s">
        <v>1</v>
      </c>
      <c r="B4" s="29"/>
      <c r="C4" s="30" t="s">
        <v>46</v>
      </c>
      <c r="D4" s="30"/>
      <c r="E4" s="30"/>
      <c r="F4" s="28"/>
      <c r="G4" s="28"/>
    </row>
    <row r="5" spans="1:96" ht="20.100000000000001" customHeight="1">
      <c r="A5" s="29" t="s">
        <v>2</v>
      </c>
      <c r="B5" s="29"/>
      <c r="C5" s="30" t="s">
        <v>47</v>
      </c>
      <c r="D5" s="30"/>
      <c r="E5" s="30"/>
      <c r="F5" s="28"/>
      <c r="G5" s="28"/>
    </row>
    <row r="6" spans="1:96" ht="15" customHeight="1">
      <c r="A6" s="32" t="s">
        <v>3</v>
      </c>
      <c r="B6" s="32"/>
      <c r="C6" s="32" t="s">
        <v>4</v>
      </c>
      <c r="D6" s="29" t="s">
        <v>5</v>
      </c>
      <c r="E6" s="34" t="s">
        <v>6</v>
      </c>
      <c r="F6" s="19" t="s">
        <v>7</v>
      </c>
      <c r="G6" s="19" t="s">
        <v>8</v>
      </c>
    </row>
    <row r="7" spans="1:96" ht="15" customHeight="1">
      <c r="A7" s="32"/>
      <c r="B7" s="32"/>
      <c r="C7" s="32"/>
      <c r="D7" s="29"/>
      <c r="E7" s="34"/>
      <c r="F7" s="19" t="s">
        <v>9</v>
      </c>
      <c r="G7" s="19" t="s">
        <v>10</v>
      </c>
    </row>
    <row r="8" spans="1:96" s="4" customFormat="1" ht="28.9" customHeight="1">
      <c r="A8" s="33" t="s">
        <v>11</v>
      </c>
      <c r="B8" s="33"/>
      <c r="C8" s="20" t="s">
        <v>18</v>
      </c>
      <c r="D8" s="31"/>
      <c r="E8" s="31"/>
      <c r="F8" s="31"/>
      <c r="G8" s="3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</row>
    <row r="9" spans="1:96" s="11" customFormat="1" ht="49.5">
      <c r="A9" s="8" t="s">
        <v>24</v>
      </c>
      <c r="B9" s="9" t="s">
        <v>27</v>
      </c>
      <c r="C9" s="17" t="s">
        <v>45</v>
      </c>
      <c r="D9" s="9" t="s">
        <v>16</v>
      </c>
      <c r="E9" s="10">
        <f>(38.5*1)*0.15</f>
        <v>5.78</v>
      </c>
      <c r="F9" s="16">
        <v>288.83</v>
      </c>
      <c r="G9" s="21">
        <f t="shared" ref="G9:G11" si="0">E9*F9</f>
        <v>1669.44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2"/>
    </row>
    <row r="10" spans="1:96" s="11" customFormat="1" ht="32.25">
      <c r="A10" s="8" t="s">
        <v>25</v>
      </c>
      <c r="B10" s="9" t="s">
        <v>28</v>
      </c>
      <c r="C10" s="17" t="s">
        <v>38</v>
      </c>
      <c r="D10" s="9" t="s">
        <v>16</v>
      </c>
      <c r="E10" s="10">
        <f>(38.5*0.5)+(37.05*0.5)*0.15</f>
        <v>22.03</v>
      </c>
      <c r="F10" s="16">
        <v>105.84</v>
      </c>
      <c r="G10" s="21">
        <f t="shared" si="0"/>
        <v>2331.66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2"/>
    </row>
    <row r="11" spans="1:96" s="11" customFormat="1" ht="17.25">
      <c r="A11" s="8" t="s">
        <v>26</v>
      </c>
      <c r="B11" s="16" t="s">
        <v>29</v>
      </c>
      <c r="C11" s="17" t="s">
        <v>30</v>
      </c>
      <c r="D11" s="9" t="s">
        <v>15</v>
      </c>
      <c r="E11" s="10">
        <f>153.81*2</f>
        <v>307.62</v>
      </c>
      <c r="F11" s="16">
        <v>3.72</v>
      </c>
      <c r="G11" s="21">
        <f t="shared" si="0"/>
        <v>1144.3499999999999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2"/>
    </row>
    <row r="12" spans="1:96" s="11" customFormat="1" ht="31.9" customHeight="1">
      <c r="A12" s="8" t="s">
        <v>23</v>
      </c>
      <c r="B12" s="9" t="s">
        <v>31</v>
      </c>
      <c r="C12" s="17" t="s">
        <v>21</v>
      </c>
      <c r="D12" s="9" t="s">
        <v>22</v>
      </c>
      <c r="E12" s="10">
        <v>70</v>
      </c>
      <c r="F12" s="16">
        <v>22.93</v>
      </c>
      <c r="G12" s="21">
        <f t="shared" ref="G12" si="1">E12*F12</f>
        <v>1605.1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2"/>
    </row>
    <row r="13" spans="1:96" s="11" customFormat="1" ht="17.25">
      <c r="A13" s="24" t="s">
        <v>42</v>
      </c>
      <c r="B13" s="24"/>
      <c r="C13" s="24"/>
      <c r="D13" s="24"/>
      <c r="E13" s="24"/>
      <c r="F13" s="24"/>
      <c r="G13" s="22">
        <f>SUM(G9:G12)</f>
        <v>6750.55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2"/>
    </row>
    <row r="14" spans="1:96" s="4" customFormat="1" ht="28.9" customHeight="1">
      <c r="A14" s="33" t="s">
        <v>12</v>
      </c>
      <c r="B14" s="33"/>
      <c r="C14" s="20" t="s">
        <v>20</v>
      </c>
      <c r="D14" s="31"/>
      <c r="E14" s="31"/>
      <c r="F14" s="31"/>
      <c r="G14" s="31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6" s="11" customFormat="1" ht="17.25">
      <c r="A15" s="8" t="s">
        <v>13</v>
      </c>
      <c r="B15" s="9" t="s">
        <v>32</v>
      </c>
      <c r="C15" s="17" t="s">
        <v>33</v>
      </c>
      <c r="D15" s="9" t="s">
        <v>15</v>
      </c>
      <c r="E15" s="10">
        <f>126.96*2</f>
        <v>253.92</v>
      </c>
      <c r="F15" s="16">
        <v>197.81</v>
      </c>
      <c r="G15" s="21">
        <f t="shared" ref="G15" si="2">E15*F15</f>
        <v>50227.92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2"/>
    </row>
    <row r="16" spans="1:96" s="11" customFormat="1" ht="17.25">
      <c r="A16" s="8" t="s">
        <v>17</v>
      </c>
      <c r="B16" s="9" t="s">
        <v>34</v>
      </c>
      <c r="C16" s="17" t="s">
        <v>35</v>
      </c>
      <c r="D16" s="9" t="s">
        <v>15</v>
      </c>
      <c r="E16" s="10">
        <f>5*2</f>
        <v>10</v>
      </c>
      <c r="F16" s="18">
        <v>1471.98</v>
      </c>
      <c r="G16" s="21">
        <f t="shared" ref="G16" si="3">E16*F16</f>
        <v>14719.8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2"/>
    </row>
    <row r="17" spans="1:96" s="11" customFormat="1" ht="17.25">
      <c r="A17" s="24" t="s">
        <v>43</v>
      </c>
      <c r="B17" s="24"/>
      <c r="C17" s="24"/>
      <c r="D17" s="24"/>
      <c r="E17" s="24"/>
      <c r="F17" s="24"/>
      <c r="G17" s="22">
        <f>SUM(G15:G16)</f>
        <v>64947.72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2"/>
    </row>
    <row r="18" spans="1:96" s="4" customFormat="1" ht="28.9" customHeight="1">
      <c r="A18" s="33" t="s">
        <v>39</v>
      </c>
      <c r="B18" s="33"/>
      <c r="C18" s="20" t="s">
        <v>19</v>
      </c>
      <c r="D18" s="31"/>
      <c r="E18" s="31"/>
      <c r="F18" s="31"/>
      <c r="G18" s="31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6" s="11" customFormat="1" ht="51.75">
      <c r="A19" s="8" t="s">
        <v>40</v>
      </c>
      <c r="B19" s="9" t="s">
        <v>36</v>
      </c>
      <c r="C19" s="17" t="s">
        <v>37</v>
      </c>
      <c r="D19" s="9" t="s">
        <v>16</v>
      </c>
      <c r="E19" s="10">
        <f>(37.78+307.62+38.5)*0.1*1.3</f>
        <v>49.91</v>
      </c>
      <c r="F19" s="16">
        <v>101.82</v>
      </c>
      <c r="G19" s="21">
        <f t="shared" ref="G19" si="4">E19*F19</f>
        <v>5081.84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2"/>
    </row>
    <row r="20" spans="1:96" s="11" customFormat="1" ht="15" customHeight="1">
      <c r="A20" s="24" t="s">
        <v>44</v>
      </c>
      <c r="B20" s="24"/>
      <c r="C20" s="24"/>
      <c r="D20" s="24"/>
      <c r="E20" s="24"/>
      <c r="F20" s="24"/>
      <c r="G20" s="22">
        <f>SUM(G19)</f>
        <v>5081.84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2"/>
    </row>
    <row r="21" spans="1:96" s="11" customFormat="1" ht="15" customHeight="1">
      <c r="A21" s="23"/>
      <c r="B21" s="23"/>
      <c r="C21" s="23"/>
      <c r="D21" s="23"/>
      <c r="E21" s="23"/>
      <c r="F21" s="23"/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2"/>
    </row>
    <row r="22" spans="1:96" s="11" customFormat="1" ht="18" customHeight="1">
      <c r="A22" s="24" t="s">
        <v>41</v>
      </c>
      <c r="B22" s="24"/>
      <c r="C22" s="24"/>
      <c r="D22" s="24"/>
      <c r="E22" s="24"/>
      <c r="F22" s="24"/>
      <c r="G22" s="22">
        <f>SUM(G20,G17,G13)</f>
        <v>76780.11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2"/>
    </row>
    <row r="23" spans="1:96" s="5" customFormat="1" ht="26.45" customHeight="1">
      <c r="A23" s="25" t="s">
        <v>48</v>
      </c>
      <c r="B23" s="25"/>
      <c r="C23" s="25"/>
      <c r="D23" s="25"/>
      <c r="E23" s="25"/>
      <c r="F23" s="25"/>
      <c r="G23" s="2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</row>
    <row r="24" spans="1:96" s="3" customFormat="1" ht="13.15" customHeight="1">
      <c r="A24" s="25"/>
      <c r="B24" s="25"/>
      <c r="C24" s="25"/>
      <c r="D24" s="25"/>
      <c r="E24" s="25"/>
      <c r="F24" s="25"/>
      <c r="G24" s="2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6">
      <c r="A25" s="1"/>
      <c r="B25" s="6"/>
      <c r="C25" s="1"/>
      <c r="D25" s="1"/>
      <c r="E25" s="2"/>
      <c r="F25" s="1"/>
      <c r="G25" s="1"/>
    </row>
    <row r="26" spans="1:96">
      <c r="A26" s="1"/>
      <c r="B26" s="6"/>
      <c r="C26" s="1"/>
      <c r="D26" s="1"/>
      <c r="E26" s="2"/>
      <c r="F26" s="1"/>
      <c r="G26" s="1"/>
    </row>
    <row r="27" spans="1:96">
      <c r="A27" s="1"/>
      <c r="B27" s="6"/>
      <c r="C27" s="1"/>
      <c r="D27" s="1"/>
      <c r="E27" s="2"/>
      <c r="F27" s="1"/>
      <c r="G27" s="1"/>
    </row>
    <row r="28" spans="1:96">
      <c r="A28" s="1"/>
      <c r="B28" s="6"/>
      <c r="C28" s="1"/>
      <c r="D28" s="1"/>
      <c r="E28" s="2"/>
      <c r="F28" s="1"/>
      <c r="G28" s="1"/>
    </row>
    <row r="29" spans="1:96">
      <c r="A29" s="1"/>
      <c r="B29" s="6"/>
      <c r="C29" s="1"/>
      <c r="D29" s="1"/>
      <c r="E29" s="2"/>
      <c r="F29" s="1"/>
      <c r="G29" s="1"/>
    </row>
    <row r="30" spans="1:96">
      <c r="A30" s="1"/>
      <c r="B30" s="6"/>
      <c r="C30" s="1"/>
      <c r="D30" s="1"/>
      <c r="E30" s="2"/>
      <c r="F30" s="1"/>
    </row>
    <row r="31" spans="1:96">
      <c r="A31" s="1"/>
      <c r="B31" s="6"/>
      <c r="C31" s="1"/>
      <c r="D31" s="1"/>
      <c r="E31" s="2"/>
      <c r="F31" s="1"/>
    </row>
  </sheetData>
  <mergeCells count="23">
    <mergeCell ref="A17:F17"/>
    <mergeCell ref="A18:B18"/>
    <mergeCell ref="D6:D7"/>
    <mergeCell ref="E6:E7"/>
    <mergeCell ref="A8:B8"/>
    <mergeCell ref="D8:G8"/>
    <mergeCell ref="A6:B7"/>
    <mergeCell ref="A21:G21"/>
    <mergeCell ref="A22:F22"/>
    <mergeCell ref="A20:F20"/>
    <mergeCell ref="A23:G24"/>
    <mergeCell ref="A1:G2"/>
    <mergeCell ref="A3:E3"/>
    <mergeCell ref="F3:G5"/>
    <mergeCell ref="A4:B4"/>
    <mergeCell ref="C4:E4"/>
    <mergeCell ref="A5:B5"/>
    <mergeCell ref="C5:E5"/>
    <mergeCell ref="D18:G18"/>
    <mergeCell ref="C6:C7"/>
    <mergeCell ref="A13:F13"/>
    <mergeCell ref="A14:B14"/>
    <mergeCell ref="D14:G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landscape" verticalDpi="300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2.75"/>
  <sheetData>
    <row r="1" spans="1:1">
      <c r="A1">
        <f>(15.16+17.72+20.28+22.84+25.4+27.96+30.52+33.08+35.64+38.2+40.76+43.32+45.88+48.44+51)</f>
        <v>496.2</v>
      </c>
    </row>
    <row r="2" spans="1:1">
      <c r="A2">
        <f>(2+4+6+8+10+12+14+16+18+2+4+6+8+10+12+14+16+18+(7*9.5))</f>
        <v>246.5</v>
      </c>
    </row>
    <row r="4" spans="1:1">
      <c r="A4">
        <f>(53.6+50.04+47.48+44.92+42.36+39.8+37.24+34.68+32.12+29.56+32.24+24.44+21.88+19.32+16.76 )</f>
        <v>526.44000000000005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Planilha1</vt:lpstr>
      <vt:lpstr>Plan1!Area_de_impressao</vt:lpstr>
      <vt:lpstr>Plan1!Titulos_de_impressao</vt:lpstr>
    </vt:vector>
  </TitlesOfParts>
  <Company>WWW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apereira</cp:lastModifiedBy>
  <cp:revision>4</cp:revision>
  <cp:lastPrinted>2023-08-22T18:48:34Z</cp:lastPrinted>
  <dcterms:created xsi:type="dcterms:W3CDTF">2002-01-10T01:32:29Z</dcterms:created>
  <dcterms:modified xsi:type="dcterms:W3CDTF">2023-08-23T13:48:28Z</dcterms:modified>
  <dc:language>pt-BR</dc:language>
</cp:coreProperties>
</file>