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060" tabRatio="500"/>
  </bookViews>
  <sheets>
    <sheet name="Plan1" sheetId="1" r:id="rId1"/>
  </sheets>
  <definedNames>
    <definedName name="_xlnm.Print_Area" localSheetId="0">Plan1!$A$1:$G$113</definedName>
    <definedName name="_xlnm.Print_Titles" localSheetId="0">Plan1!$1:$7</definedName>
  </definedNames>
  <calcPr calcId="191029" iterateDelta="1E-4" fullPrecision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/>
  <c r="G110" l="1"/>
  <c r="G107"/>
  <c r="G102"/>
  <c r="G92"/>
  <c r="G70"/>
  <c r="G60"/>
  <c r="G54"/>
  <c r="G51"/>
  <c r="G43"/>
  <c r="G99" l="1"/>
  <c r="G64" l="1"/>
  <c r="G67" s="1"/>
  <c r="G106" l="1"/>
  <c r="G105"/>
  <c r="G104"/>
  <c r="G77"/>
  <c r="G74"/>
  <c r="G35"/>
  <c r="G85" l="1"/>
  <c r="G84"/>
  <c r="G86" s="1"/>
  <c r="G83"/>
  <c r="G82"/>
  <c r="G81"/>
  <c r="G94"/>
  <c r="G56" l="1"/>
  <c r="G45"/>
  <c r="G49"/>
  <c r="G24"/>
  <c r="G46"/>
  <c r="G38"/>
  <c r="G25"/>
  <c r="G23"/>
  <c r="G22"/>
  <c r="G21" l="1"/>
  <c r="G20"/>
  <c r="G14"/>
  <c r="G12"/>
  <c r="G13"/>
  <c r="G11"/>
  <c r="G28" s="1"/>
  <c r="G111" s="1"/>
  <c r="G109" l="1"/>
  <c r="G101"/>
  <c r="G100"/>
  <c r="G98"/>
  <c r="G97"/>
  <c r="G96"/>
  <c r="G95"/>
  <c r="G88" l="1"/>
  <c r="G91" l="1"/>
  <c r="G90"/>
  <c r="G89"/>
  <c r="G37" l="1"/>
  <c r="G36"/>
  <c r="G34"/>
  <c r="G33"/>
  <c r="G30" l="1"/>
  <c r="G76"/>
  <c r="G80"/>
  <c r="G62"/>
  <c r="G42"/>
  <c r="G53"/>
  <c r="G27"/>
  <c r="G19" l="1"/>
  <c r="G16"/>
  <c r="G17"/>
  <c r="G18"/>
  <c r="G15"/>
  <c r="G10"/>
  <c r="G79" l="1"/>
  <c r="G78"/>
  <c r="G75"/>
  <c r="G73"/>
  <c r="G72"/>
  <c r="G69"/>
  <c r="G66"/>
  <c r="G65"/>
  <c r="G63"/>
  <c r="G59"/>
  <c r="G58"/>
  <c r="G57"/>
  <c r="G50"/>
  <c r="G48"/>
  <c r="G47"/>
  <c r="G41"/>
  <c r="G32"/>
  <c r="G31"/>
  <c r="G39" s="1"/>
  <c r="G9"/>
</calcChain>
</file>

<file path=xl/sharedStrings.xml><?xml version="1.0" encoding="utf-8"?>
<sst xmlns="http://schemas.openxmlformats.org/spreadsheetml/2006/main" count="359" uniqueCount="262">
  <si>
    <t>PREFEITURA MUNICIPAL DE PEDREIRA</t>
  </si>
  <si>
    <t>COMPOSIÇÃO ORÇAMENTÁRIA</t>
  </si>
  <si>
    <t>Projeto</t>
  </si>
  <si>
    <t>Local:</t>
  </si>
  <si>
    <t>ITEM</t>
  </si>
  <si>
    <t>DESCRIÇÃO</t>
  </si>
  <si>
    <t>UNID.</t>
  </si>
  <si>
    <t>QTDE</t>
  </si>
  <si>
    <t>PR. UNIT.</t>
  </si>
  <si>
    <t>TOTAL DO</t>
  </si>
  <si>
    <t>SERV.</t>
  </si>
  <si>
    <t>SERVIÇO</t>
  </si>
  <si>
    <t>1.0</t>
  </si>
  <si>
    <t>SERVIÇOS PRELIMINARES:</t>
  </si>
  <si>
    <t>1.1</t>
  </si>
  <si>
    <t>m²</t>
  </si>
  <si>
    <t>1.2</t>
  </si>
  <si>
    <t>m³</t>
  </si>
  <si>
    <t>SUB TOTAL</t>
  </si>
  <si>
    <t>2.0</t>
  </si>
  <si>
    <t>2.1</t>
  </si>
  <si>
    <t>m</t>
  </si>
  <si>
    <t>2.2</t>
  </si>
  <si>
    <t>2.3</t>
  </si>
  <si>
    <t>kg</t>
  </si>
  <si>
    <t>3.0</t>
  </si>
  <si>
    <t>3.1</t>
  </si>
  <si>
    <t>3.2</t>
  </si>
  <si>
    <t>4.0</t>
  </si>
  <si>
    <t>COBERTURA:</t>
  </si>
  <si>
    <t>4.1</t>
  </si>
  <si>
    <t>4.2</t>
  </si>
  <si>
    <t xml:space="preserve">15.01.035 </t>
  </si>
  <si>
    <t xml:space="preserve">FUNDO ANTI-OXIDANTE EM ESTRUTURAS </t>
  </si>
  <si>
    <t>4.3</t>
  </si>
  <si>
    <t xml:space="preserve">07.03.137 </t>
  </si>
  <si>
    <t xml:space="preserve">TELHA GALVALUME / ACO GALV SANDUICHE E=30MM (PUR) / (PIR) SUPERIOR TRAPEZ H=40MM / INFERIOR PLANO E= 0,50MM COM PINT FACES APARENTES </t>
  </si>
  <si>
    <t>5.0</t>
  </si>
  <si>
    <t>5.3</t>
  </si>
  <si>
    <t>6.0</t>
  </si>
  <si>
    <t>6.1</t>
  </si>
  <si>
    <t>6.2</t>
  </si>
  <si>
    <t>12.04.004</t>
  </si>
  <si>
    <t>CHAPISCO</t>
  </si>
  <si>
    <t>6.3</t>
  </si>
  <si>
    <t>12.04.006</t>
  </si>
  <si>
    <t>EMBOCO DESEMPENADO</t>
  </si>
  <si>
    <t>15.02.026</t>
  </si>
  <si>
    <t>TINTA LATEX STANDARD COM MASSA NIVELADORA</t>
  </si>
  <si>
    <t>7.0</t>
  </si>
  <si>
    <t>7.1</t>
  </si>
  <si>
    <t>7.2</t>
  </si>
  <si>
    <t>7.3</t>
  </si>
  <si>
    <t>8.0</t>
  </si>
  <si>
    <t>13.01.017</t>
  </si>
  <si>
    <t>ARGAMASSA DE REGULARIZACAO CIM/AREIA 1:3 ESP=2,50CM</t>
  </si>
  <si>
    <t>12.02.036</t>
  </si>
  <si>
    <t xml:space="preserve">13.06.082 </t>
  </si>
  <si>
    <t>9.0</t>
  </si>
  <si>
    <t>9.1</t>
  </si>
  <si>
    <t>unid.</t>
  </si>
  <si>
    <t>ESPELHOS:</t>
  </si>
  <si>
    <t>14.02.001</t>
  </si>
  <si>
    <t>EP-01 ESPELHO</t>
  </si>
  <si>
    <t>LOUÇAS E METAIS:</t>
  </si>
  <si>
    <t>08.16.004</t>
  </si>
  <si>
    <t>08.16.091</t>
  </si>
  <si>
    <t xml:space="preserve">CJ </t>
  </si>
  <si>
    <t>05.82.010</t>
  </si>
  <si>
    <t>TAMPO DE PIA EM GRANITO E=2CM</t>
  </si>
  <si>
    <t>Cuba de louça de embutir redonda</t>
  </si>
  <si>
    <t>08.17.085</t>
  </si>
  <si>
    <t>TORNEIRA DE FECHAMENTO AUTOMATICO DE MESA</t>
  </si>
  <si>
    <t>10.1</t>
  </si>
  <si>
    <t>10.2</t>
  </si>
  <si>
    <t>10.3</t>
  </si>
  <si>
    <t>10.4</t>
  </si>
  <si>
    <t>TOTAL</t>
  </si>
  <si>
    <t>04.50.001</t>
  </si>
  <si>
    <t>DEMOLIÇÃO DE ALVENARIAS EM GERAL E ELEMENTOS VAZADOS,INCL REVESTIMENTOS</t>
  </si>
  <si>
    <t>04.50.011</t>
  </si>
  <si>
    <t>DEMOLIÇÃO DE DIVISÓRIAS EM PLACAS PARA SANITÁRIOS</t>
  </si>
  <si>
    <t>Retirada de estrutura metálica</t>
  </si>
  <si>
    <t>*04.02.140</t>
  </si>
  <si>
    <t>05.60.001</t>
  </si>
  <si>
    <t>RETIRADA DE FOLHAS DE PORTAS OU JANELAS</t>
  </si>
  <si>
    <t>1.4</t>
  </si>
  <si>
    <t>1.5</t>
  </si>
  <si>
    <t>1.6</t>
  </si>
  <si>
    <t>1.7</t>
  </si>
  <si>
    <t>05.60.060</t>
  </si>
  <si>
    <t>RETIRADA DE DOBRADIÇAS</t>
  </si>
  <si>
    <t>12.60.001</t>
  </si>
  <si>
    <t>RETIRADA DE MÁRMORE PEDRAS OU GRANITOS INCL DEMOLICÃO ARGAMASSA
ASSENTAMENTO</t>
  </si>
  <si>
    <t>08.60.011</t>
  </si>
  <si>
    <t>RETIRADA DE APARELHOS SANITÁRIOS INCLUINDO ACESSÓRIOS</t>
  </si>
  <si>
    <t>1.8</t>
  </si>
  <si>
    <t>1.9</t>
  </si>
  <si>
    <t>*05.07.040</t>
  </si>
  <si>
    <t>Remoção de entulho separado de obra com caçamba metálica – terra, alvenaria, concreto, argamassa, madeira, papel, plástico ou metal</t>
  </si>
  <si>
    <t>PINTURA INTERNA</t>
  </si>
  <si>
    <t xml:space="preserve">PINTURA EXTERNA </t>
  </si>
  <si>
    <t>7.4</t>
  </si>
  <si>
    <t>7.5</t>
  </si>
  <si>
    <t>DIVISÓRIA E TAMPO GRANITO</t>
  </si>
  <si>
    <t>16.02.091</t>
  </si>
  <si>
    <t>CIMENTADO DESEMPENADO ALISADO C/ CORANTE E=3,5CM INCL ARG REG</t>
  </si>
  <si>
    <t xml:space="preserve">PISOS E REVESTIMENTOS </t>
  </si>
  <si>
    <t>PINTURA TETO</t>
  </si>
  <si>
    <t>REVESTIMENTO COM AZULEJOS RETIFICADOS LISOS BRANCO BRILHANTE                                       (Paredes banheiros)</t>
  </si>
  <si>
    <t>08.16.010</t>
  </si>
  <si>
    <t>LAVATORIO DE LOUCA BRANCA SEM COLUNA C/ TORNEIRA DE FECHAM AUTOMATICO</t>
  </si>
  <si>
    <t>08.16.025</t>
  </si>
  <si>
    <t>MICTORIO DE LOUCA SIFONADO/AUTO ASPIRANTE BRANCO</t>
  </si>
  <si>
    <t>BACIA SIFONADA COM CAIXA DE DESCARGA ACOPLADA BRANCA (banheiros)</t>
  </si>
  <si>
    <t>BR-03 CONJUNTO LAVATORIO E BACIA ACESSIVEIS (cabine PNE)</t>
  </si>
  <si>
    <t>07.02.016</t>
  </si>
  <si>
    <t>FORNECIMENTO E MONTAGEM DE ESTRUTURA METALICA COM AÇO RESISTENTE A CORROSAO (ASTM A709/A588)</t>
  </si>
  <si>
    <t>07.04.037</t>
  </si>
  <si>
    <t>CUMEEIRA ACO GALV PINT PO/COIL-COATING PERFIL TRAPEZ H=100MM E=0,65MM</t>
  </si>
  <si>
    <t>08.12.035</t>
  </si>
  <si>
    <t>08.12.017</t>
  </si>
  <si>
    <t>CALHA OU AGUA FURTADA EM CHAPA GALV. N 24 - CORTE 1,00M</t>
  </si>
  <si>
    <t>2.4</t>
  </si>
  <si>
    <t>2.5</t>
  </si>
  <si>
    <t>2.6</t>
  </si>
  <si>
    <t>2.7</t>
  </si>
  <si>
    <t>TUBO DE PVC REFORÇADO "SR" JUNTA ELÁSTICA DN 100 INCL CONEXÕES</t>
  </si>
  <si>
    <t>08.11.053</t>
  </si>
  <si>
    <t>*44.01.850</t>
  </si>
  <si>
    <t xml:space="preserve">MURO QUADRA </t>
  </si>
  <si>
    <t>04.01.033</t>
  </si>
  <si>
    <t>ALVENARIA DE BLOCO DE CONCRETO 14X19X39 CM CLASSE C</t>
  </si>
  <si>
    <t xml:space="preserve">SERVIÇOS COMPLEMENTARES </t>
  </si>
  <si>
    <t>11.1</t>
  </si>
  <si>
    <t>11.2</t>
  </si>
  <si>
    <t>11.3</t>
  </si>
  <si>
    <t>11.4</t>
  </si>
  <si>
    <t xml:space="preserve">02.01.001 </t>
  </si>
  <si>
    <t xml:space="preserve">ESCAVACAO MANUAL - PROFUNDIDADE ATE 1.80 M </t>
  </si>
  <si>
    <t xml:space="preserve">02.05.018 </t>
  </si>
  <si>
    <t xml:space="preserve">CONCRETO DOSADO E LANCADO FCK=25MPA </t>
  </si>
  <si>
    <t xml:space="preserve">02.02.022 </t>
  </si>
  <si>
    <t xml:space="preserve">ACO CA 60 (A OU B) FYK= 600 M PA </t>
  </si>
  <si>
    <t xml:space="preserve">02.04.002 </t>
  </si>
  <si>
    <t xml:space="preserve">ACO CA 50 (A OU B) FYK= 500 M PA </t>
  </si>
  <si>
    <t>16.15.029</t>
  </si>
  <si>
    <t xml:space="preserve">IMPERMEAB COM ARGAM CIM/AREIA 1:3 COM HIDROFOGO </t>
  </si>
  <si>
    <t xml:space="preserve">11.03.010 </t>
  </si>
  <si>
    <t xml:space="preserve">IMPERM COM TINTA BETUMINOSA (APLICACAO EXTERNA) </t>
  </si>
  <si>
    <t>12.1</t>
  </si>
  <si>
    <t>16.11.005</t>
  </si>
  <si>
    <t>LIMPEZA DA OBRA</t>
  </si>
  <si>
    <t>8.1</t>
  </si>
  <si>
    <t xml:space="preserve">AMPLIAÇÃO/PINTURA - (PLATIBANDA) </t>
  </si>
  <si>
    <t>07.60.060</t>
  </si>
  <si>
    <t>RETIRADA DE TELHAS OND DE FIBRO-CIM/PLAST OU ALUM/PLANA PRE FAB</t>
  </si>
  <si>
    <t>1.3</t>
  </si>
  <si>
    <t>*04.30.040</t>
  </si>
  <si>
    <t>Retirada de cumeeira, espigão ou rufo perfil qualquer</t>
  </si>
  <si>
    <t>*04.03.080</t>
  </si>
  <si>
    <t>Remoção de condutor aparente</t>
  </si>
  <si>
    <t>1.10</t>
  </si>
  <si>
    <t>1.11</t>
  </si>
  <si>
    <t>1.12</t>
  </si>
  <si>
    <t>08.50.020</t>
  </si>
  <si>
    <t>DEMOLIÇÃO DE CALHAS E RUFOS EM CHAPAS METALICAS</t>
  </si>
  <si>
    <t>12.50.002</t>
  </si>
  <si>
    <t>13.60.003</t>
  </si>
  <si>
    <t>1.13</t>
  </si>
  <si>
    <t>1.14</t>
  </si>
  <si>
    <t>DEMOLIÇÃO DE REVEST DE AZULEJOS, PASTILHAS E LADRILHOS INCL ARG ASSENTAMENTO (paredes dos banheiros)</t>
  </si>
  <si>
    <t>RETIRADA DE PISO DE CERÂMICA OU LADRILHOS HIDRÁULICOS (pisos dos banheiros)</t>
  </si>
  <si>
    <t>Retirada de purificador/bebedouro</t>
  </si>
  <si>
    <t>1.15</t>
  </si>
  <si>
    <t>1.16</t>
  </si>
  <si>
    <t>*14.30.070</t>
  </si>
  <si>
    <t>Divisória sanitária em painel laminado melamínico estrutural com perfis em alumínio, inclusive ferragem completa para vão de porta</t>
  </si>
  <si>
    <t>07.04.061</t>
  </si>
  <si>
    <t>DOMO DE ACRILICO COM CAIXILHO DE ALUMINIO</t>
  </si>
  <si>
    <t>15.02.014</t>
  </si>
  <si>
    <t>Retirada de domo de acrílico, inclusive perfis metálicos de fixação</t>
  </si>
  <si>
    <t>*04.03.090</t>
  </si>
  <si>
    <t>1.17</t>
  </si>
  <si>
    <t>12.50.001</t>
  </si>
  <si>
    <t>1.18</t>
  </si>
  <si>
    <t>11.02.027</t>
  </si>
  <si>
    <t>4.4</t>
  </si>
  <si>
    <t>4.6</t>
  </si>
  <si>
    <t>4.5</t>
  </si>
  <si>
    <t>TINTA LATEX STANDARD COM MASSA NIVELADORA (restante das paredes)</t>
  </si>
  <si>
    <t>IMPERMEABILIZACAO C/ EMULSAO ACRILICA - 6 DEMAOS (barrado)</t>
  </si>
  <si>
    <t>IMPERMEAB COM ARGAM CIM/AREIA 1:3 COM HIDROFOGO (barrado)</t>
  </si>
  <si>
    <t>CHAPISCO (barrado)</t>
  </si>
  <si>
    <t>EMBOCO DESEMPENADO (barrado)</t>
  </si>
  <si>
    <t>OLEO COM MASSA NIVELADORA (barrado)</t>
  </si>
  <si>
    <t>16.48.001</t>
  </si>
  <si>
    <t>LIXAMENTO MANUAL</t>
  </si>
  <si>
    <t>*18.08.090</t>
  </si>
  <si>
    <t>Revestimento em porcelanato esmaltado acetinado para área interna e ambiente com acesso ao exterior, grupo de absorção BIa, resistência química B, assentado com argamassa colante industrializada, rejuntado</t>
  </si>
  <si>
    <t xml:space="preserve">SO-22 SOLEIRA DE GRANITO EM NIVEL 1 PEÇA (L= 14 A 17CM) </t>
  </si>
  <si>
    <t>9.2</t>
  </si>
  <si>
    <t>9.3</t>
  </si>
  <si>
    <t>9.4</t>
  </si>
  <si>
    <t>9.5</t>
  </si>
  <si>
    <t>9.6</t>
  </si>
  <si>
    <t>9.7</t>
  </si>
  <si>
    <t>9.8</t>
  </si>
  <si>
    <t>9.9</t>
  </si>
  <si>
    <t>02.03.001</t>
  </si>
  <si>
    <t xml:space="preserve"> FORMA DE MADEIRA MACICA</t>
  </si>
  <si>
    <t>08.04.043</t>
  </si>
  <si>
    <t>08.04.048</t>
  </si>
  <si>
    <t>08.16.001</t>
  </si>
  <si>
    <t>Chuveiro elétrico de 5.500 W / 220 V em PVC</t>
  </si>
  <si>
    <t>2.8</t>
  </si>
  <si>
    <t>VALVULA DE DESCARGA DE FECHAMENTO AUTOMATICO PARA MICTORIO</t>
  </si>
  <si>
    <t>VALVULA DE DESCARGA C/ REG INCORP DN=32MM(1 1/4) ACAB ANTIVANDALISMO</t>
  </si>
  <si>
    <t>BACIA SIFONADA DE LOUCA BRANCA (VDR 6L) C/ ASSENTO</t>
  </si>
  <si>
    <t>9.10</t>
  </si>
  <si>
    <t>9.11</t>
  </si>
  <si>
    <t>9.12</t>
  </si>
  <si>
    <t>9.13</t>
  </si>
  <si>
    <t>08.15.013</t>
  </si>
  <si>
    <t>LT-04 LAVATORIO /BEBEDOURO COLETIVO COM TORNEIRA ANTIVANDALISMO</t>
  </si>
  <si>
    <t>11.5</t>
  </si>
  <si>
    <t>11.6</t>
  </si>
  <si>
    <t>11.7</t>
  </si>
  <si>
    <t>11.8</t>
  </si>
  <si>
    <t>08.12.034</t>
  </si>
  <si>
    <r>
      <t xml:space="preserve">RUFO EM CHAPA GALVANIZADA N 24 - CORTE 0,50 M </t>
    </r>
    <r>
      <rPr>
        <b/>
        <i/>
        <sz val="10"/>
        <rFont val="Arial"/>
        <family val="2"/>
      </rPr>
      <t>(PARTE INTERNA E SUPERIOR DA PLATIBANDA)</t>
    </r>
  </si>
  <si>
    <r>
      <t xml:space="preserve">RUFO EM CHAPA GALVANIZADA N 24 - CORTE 1,00 M </t>
    </r>
    <r>
      <rPr>
        <b/>
        <i/>
        <sz val="10"/>
        <rFont val="Arial"/>
        <family val="2"/>
      </rPr>
      <t>(MARQUISES DO TELHADO)</t>
    </r>
  </si>
  <si>
    <t>Dispenser toalheiro em ABS, para folhas</t>
  </si>
  <si>
    <t>*44.03.180</t>
  </si>
  <si>
    <t xml:space="preserve">*44.03.050 </t>
  </si>
  <si>
    <t>Dispenser papel higiênico em ABS para rolão 300 / 600 m, com visor</t>
  </si>
  <si>
    <t>13.1</t>
  </si>
  <si>
    <t>08.05.006</t>
  </si>
  <si>
    <t>TUBO DE COBRE NBR13206 CLASSE "E" DN 22MM (3/4") AGUA QUENTE INCL CONEXOES</t>
  </si>
  <si>
    <t>12.2</t>
  </si>
  <si>
    <t>12.3</t>
  </si>
  <si>
    <t>08.04.022</t>
  </si>
  <si>
    <t>REGISTRO DE GAVETA COM CANOPLA CROMADA DN 20MM (3/4")</t>
  </si>
  <si>
    <t>08.09.017</t>
  </si>
  <si>
    <t>TUBO PVC NORMAL "SN" JUNTA ELÁSTICA DN 75 INCL CONEXÕES</t>
  </si>
  <si>
    <t>DEMOLIÇÃO DE REVESTIMENTO EM ARGAMASSA/GESSO EM FORRO E PAREDES (BARRADO DAS PAREDES INTERNA)</t>
  </si>
  <si>
    <t>Remoção de pintura em massa com lixamento (FAIXA SUPERIOR DA PARTE INTERNA E PAREDES EXTERNAS TOTAL)</t>
  </si>
  <si>
    <t>2.9</t>
  </si>
  <si>
    <t>6.4</t>
  </si>
  <si>
    <t>9.14</t>
  </si>
  <si>
    <t xml:space="preserve">HIDRÁULICA PARA BEBEDOURO </t>
  </si>
  <si>
    <r>
      <t xml:space="preserve">REFORMA - E.M.E.F DOUTOR AIRTON POLICARPO </t>
    </r>
    <r>
      <rPr>
        <sz val="10"/>
        <rFont val="Calibri"/>
        <family val="2"/>
      </rPr>
      <t>- (FASE 1)</t>
    </r>
  </si>
  <si>
    <t xml:space="preserve"> R. Santo Gasparini, 03 - Jardim Andrade - Pedreira - SP </t>
  </si>
  <si>
    <t>*44.03.130</t>
  </si>
  <si>
    <t>Saboneteira tipo dispenser, para refil de 800 ml</t>
  </si>
  <si>
    <r>
      <t xml:space="preserve">Valores extraídos da Tabela FDE - Vigência a partir de 04/2022 - BDI 23%, valores com </t>
    </r>
    <r>
      <rPr>
        <b/>
        <sz val="11"/>
        <rFont val="Calibri"/>
        <family val="2"/>
      </rPr>
      <t>*</t>
    </r>
    <r>
      <rPr>
        <sz val="11"/>
        <rFont val="Calibri"/>
        <family val="2"/>
      </rPr>
      <t xml:space="preserve"> retirados da tabela </t>
    </r>
    <r>
      <rPr>
        <sz val="11"/>
        <rFont val="Calibri"/>
        <family val="2"/>
        <charset val="1"/>
      </rPr>
      <t xml:space="preserve">CDHU - Boletim 186 - COM DESONERAÇÃO e BDI de 23%. </t>
    </r>
  </si>
  <si>
    <t>1.19</t>
  </si>
  <si>
    <t>13.80.014</t>
  </si>
  <si>
    <t>Fresamento de piso cimentado</t>
  </si>
  <si>
    <t>*04.11.110</t>
  </si>
  <si>
    <t>*03.10.140</t>
  </si>
  <si>
    <t>*43.02.140</t>
  </si>
</sst>
</file>

<file path=xl/styles.xml><?xml version="1.0" encoding="utf-8"?>
<styleSheet xmlns="http://schemas.openxmlformats.org/spreadsheetml/2006/main">
  <numFmts count="1">
    <numFmt numFmtId="164" formatCode="&quot;R$ &quot;#,##0.00"/>
  </numFmts>
  <fonts count="18">
    <font>
      <sz val="10"/>
      <name val="Arial"/>
      <charset val="1"/>
    </font>
    <font>
      <sz val="18"/>
      <name val="Calibri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2"/>
      <name val="Calibri"/>
      <family val="2"/>
      <charset val="1"/>
    </font>
    <font>
      <b/>
      <sz val="14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1"/>
      <name val="Calibri"/>
      <family val="2"/>
      <charset val="1"/>
    </font>
    <font>
      <b/>
      <sz val="1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164" fontId="9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317160</xdr:colOff>
      <xdr:row>2</xdr:row>
      <xdr:rowOff>66600</xdr:rowOff>
    </xdr:from>
    <xdr:to>
      <xdr:col>6</xdr:col>
      <xdr:colOff>939240</xdr:colOff>
      <xdr:row>4</xdr:row>
      <xdr:rowOff>208800</xdr:rowOff>
    </xdr:to>
    <xdr:pic>
      <xdr:nvPicPr>
        <xdr:cNvPr id="2" name="Picture 14" descr="A:\BrasaoNov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049680" y="513000"/>
          <a:ext cx="622080" cy="65376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23760</xdr:colOff>
      <xdr:row>2</xdr:row>
      <xdr:rowOff>19080</xdr:rowOff>
    </xdr:from>
    <xdr:to>
      <xdr:col>6</xdr:col>
      <xdr:colOff>91080</xdr:colOff>
      <xdr:row>4</xdr:row>
      <xdr:rowOff>237240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864560" y="465480"/>
          <a:ext cx="959040" cy="729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20"/>
  <sheetViews>
    <sheetView tabSelected="1" view="pageBreakPreview" topLeftCell="A103" workbookViewId="0">
      <selection activeCell="F85" sqref="F85"/>
    </sheetView>
  </sheetViews>
  <sheetFormatPr defaultColWidth="8.7109375" defaultRowHeight="12.75"/>
  <cols>
    <col min="1" max="1" width="5.42578125" customWidth="1"/>
    <col min="2" max="2" width="10" customWidth="1"/>
    <col min="3" max="3" width="76.85546875" customWidth="1"/>
    <col min="4" max="4" width="10.140625" customWidth="1"/>
    <col min="5" max="5" width="9" style="24" bestFit="1" customWidth="1"/>
    <col min="6" max="6" width="12.7109375" customWidth="1"/>
    <col min="7" max="7" width="14" customWidth="1"/>
  </cols>
  <sheetData>
    <row r="1" spans="1:51" s="1" customFormat="1" ht="20.100000000000001" customHeight="1">
      <c r="A1" s="34" t="s">
        <v>0</v>
      </c>
      <c r="B1" s="34"/>
      <c r="C1" s="34"/>
      <c r="D1" s="34"/>
      <c r="E1" s="34"/>
      <c r="F1" s="34"/>
      <c r="G1" s="34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</row>
    <row r="2" spans="1:51" s="1" customFormat="1" ht="15" customHeight="1">
      <c r="A2" s="34"/>
      <c r="B2" s="34"/>
      <c r="C2" s="34"/>
      <c r="D2" s="34"/>
      <c r="E2" s="34"/>
      <c r="F2" s="34"/>
      <c r="G2" s="34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s="1" customFormat="1" ht="20.100000000000001" customHeight="1">
      <c r="A3" s="35" t="s">
        <v>1</v>
      </c>
      <c r="B3" s="35"/>
      <c r="C3" s="35"/>
      <c r="D3" s="35"/>
      <c r="E3" s="35"/>
      <c r="F3" s="36"/>
      <c r="G3" s="3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1" ht="20.100000000000001" customHeight="1">
      <c r="A4" s="36" t="s">
        <v>2</v>
      </c>
      <c r="B4" s="36"/>
      <c r="C4" s="37" t="s">
        <v>251</v>
      </c>
      <c r="D4" s="37"/>
      <c r="E4" s="37"/>
      <c r="F4" s="36"/>
      <c r="G4" s="36"/>
    </row>
    <row r="5" spans="1:51" ht="20.100000000000001" customHeight="1">
      <c r="A5" s="36" t="s">
        <v>3</v>
      </c>
      <c r="B5" s="36"/>
      <c r="C5" s="37" t="s">
        <v>252</v>
      </c>
      <c r="D5" s="37"/>
      <c r="E5" s="37"/>
      <c r="F5" s="36"/>
      <c r="G5" s="36"/>
    </row>
    <row r="6" spans="1:51" ht="15" customHeight="1">
      <c r="A6" s="38" t="s">
        <v>4</v>
      </c>
      <c r="B6" s="38"/>
      <c r="C6" s="38" t="s">
        <v>5</v>
      </c>
      <c r="D6" s="36" t="s">
        <v>6</v>
      </c>
      <c r="E6" s="39" t="s">
        <v>7</v>
      </c>
      <c r="F6" s="25" t="s">
        <v>8</v>
      </c>
      <c r="G6" s="25" t="s">
        <v>9</v>
      </c>
    </row>
    <row r="7" spans="1:51" ht="15" customHeight="1">
      <c r="A7" s="38"/>
      <c r="B7" s="38"/>
      <c r="C7" s="38"/>
      <c r="D7" s="36"/>
      <c r="E7" s="39"/>
      <c r="F7" s="25" t="s">
        <v>10</v>
      </c>
      <c r="G7" s="25" t="s">
        <v>11</v>
      </c>
    </row>
    <row r="8" spans="1:51" s="5" customFormat="1" ht="28.9" customHeight="1">
      <c r="A8" s="40" t="s">
        <v>12</v>
      </c>
      <c r="B8" s="40"/>
      <c r="C8" s="2" t="s">
        <v>13</v>
      </c>
      <c r="D8" s="3"/>
      <c r="E8" s="21"/>
      <c r="F8" s="28"/>
      <c r="G8" s="4"/>
    </row>
    <row r="9" spans="1:51" s="8" customFormat="1" ht="15" customHeight="1">
      <c r="A9" s="6" t="s">
        <v>14</v>
      </c>
      <c r="B9" s="3" t="s">
        <v>78</v>
      </c>
      <c r="C9" s="7" t="s">
        <v>79</v>
      </c>
      <c r="D9" s="3" t="s">
        <v>17</v>
      </c>
      <c r="E9" s="15">
        <v>19.11</v>
      </c>
      <c r="F9" s="4">
        <v>95.58</v>
      </c>
      <c r="G9" s="4">
        <f>E9*F9</f>
        <v>1826.53</v>
      </c>
    </row>
    <row r="10" spans="1:51" s="17" customFormat="1" ht="15" customHeight="1">
      <c r="A10" s="13" t="s">
        <v>16</v>
      </c>
      <c r="B10" s="14" t="s">
        <v>83</v>
      </c>
      <c r="C10" s="18" t="s">
        <v>82</v>
      </c>
      <c r="D10" s="14" t="s">
        <v>24</v>
      </c>
      <c r="E10" s="15">
        <v>10200.18</v>
      </c>
      <c r="F10" s="16">
        <v>2.5099999999999998</v>
      </c>
      <c r="G10" s="16">
        <f t="shared" ref="G10:G27" si="0">E10*F10</f>
        <v>25602.45</v>
      </c>
    </row>
    <row r="11" spans="1:51" s="17" customFormat="1" ht="15" customHeight="1">
      <c r="A11" s="13" t="s">
        <v>157</v>
      </c>
      <c r="B11" s="14" t="s">
        <v>155</v>
      </c>
      <c r="C11" s="18" t="s">
        <v>156</v>
      </c>
      <c r="D11" s="14" t="s">
        <v>15</v>
      </c>
      <c r="E11" s="15">
        <v>1700.03</v>
      </c>
      <c r="F11" s="16">
        <v>8.32</v>
      </c>
      <c r="G11" s="16">
        <f t="shared" si="0"/>
        <v>14144.25</v>
      </c>
    </row>
    <row r="12" spans="1:51" s="17" customFormat="1" ht="15" customHeight="1">
      <c r="A12" s="13" t="s">
        <v>86</v>
      </c>
      <c r="B12" s="29" t="s">
        <v>160</v>
      </c>
      <c r="C12" s="29" t="s">
        <v>159</v>
      </c>
      <c r="D12" s="14" t="s">
        <v>21</v>
      </c>
      <c r="E12" s="15">
        <v>106.05</v>
      </c>
      <c r="F12" s="16">
        <v>10.38</v>
      </c>
      <c r="G12" s="16">
        <f t="shared" si="0"/>
        <v>1100.8</v>
      </c>
    </row>
    <row r="13" spans="1:51" s="17" customFormat="1" ht="15" customHeight="1">
      <c r="A13" s="13" t="s">
        <v>87</v>
      </c>
      <c r="B13" s="14" t="s">
        <v>165</v>
      </c>
      <c r="C13" s="18" t="s">
        <v>166</v>
      </c>
      <c r="D13" s="14" t="s">
        <v>21</v>
      </c>
      <c r="E13" s="15">
        <v>552.64</v>
      </c>
      <c r="F13" s="16">
        <v>4.74</v>
      </c>
      <c r="G13" s="16">
        <f t="shared" si="0"/>
        <v>2619.5100000000002</v>
      </c>
    </row>
    <row r="14" spans="1:51" s="17" customFormat="1" ht="15" customHeight="1">
      <c r="A14" s="13" t="s">
        <v>88</v>
      </c>
      <c r="B14" s="29" t="s">
        <v>158</v>
      </c>
      <c r="C14" s="29" t="s">
        <v>161</v>
      </c>
      <c r="D14" s="14" t="s">
        <v>21</v>
      </c>
      <c r="E14" s="15">
        <v>60.3</v>
      </c>
      <c r="F14" s="16">
        <v>3.11</v>
      </c>
      <c r="G14" s="16">
        <f t="shared" si="0"/>
        <v>187.53</v>
      </c>
    </row>
    <row r="15" spans="1:51" s="17" customFormat="1" ht="15" customHeight="1">
      <c r="A15" s="13" t="s">
        <v>89</v>
      </c>
      <c r="B15" s="14" t="s">
        <v>84</v>
      </c>
      <c r="C15" s="18" t="s">
        <v>85</v>
      </c>
      <c r="D15" s="14" t="s">
        <v>60</v>
      </c>
      <c r="E15" s="15">
        <v>24</v>
      </c>
      <c r="F15" s="16">
        <v>12.74</v>
      </c>
      <c r="G15" s="16">
        <f t="shared" si="0"/>
        <v>305.76</v>
      </c>
    </row>
    <row r="16" spans="1:51" s="8" customFormat="1" ht="15" customHeight="1">
      <c r="A16" s="6" t="s">
        <v>96</v>
      </c>
      <c r="B16" s="3" t="s">
        <v>90</v>
      </c>
      <c r="C16" s="7" t="s">
        <v>91</v>
      </c>
      <c r="D16" s="3" t="s">
        <v>60</v>
      </c>
      <c r="E16" s="15">
        <v>24</v>
      </c>
      <c r="F16" s="4">
        <v>5.09</v>
      </c>
      <c r="G16" s="4">
        <f t="shared" si="0"/>
        <v>122.16</v>
      </c>
    </row>
    <row r="17" spans="1:7" s="8" customFormat="1" ht="16.149999999999999" customHeight="1">
      <c r="A17" s="6" t="s">
        <v>97</v>
      </c>
      <c r="B17" s="3" t="s">
        <v>80</v>
      </c>
      <c r="C17" s="7" t="s">
        <v>81</v>
      </c>
      <c r="D17" s="3" t="s">
        <v>15</v>
      </c>
      <c r="E17" s="15">
        <v>75.849999999999994</v>
      </c>
      <c r="F17" s="4">
        <v>6.18</v>
      </c>
      <c r="G17" s="4">
        <f t="shared" ref="G17" si="1">E17*F17</f>
        <v>468.75</v>
      </c>
    </row>
    <row r="18" spans="1:7" s="8" customFormat="1" ht="29.1" customHeight="1">
      <c r="A18" s="6" t="s">
        <v>162</v>
      </c>
      <c r="B18" s="3" t="s">
        <v>92</v>
      </c>
      <c r="C18" s="7" t="s">
        <v>93</v>
      </c>
      <c r="D18" s="3" t="s">
        <v>15</v>
      </c>
      <c r="E18" s="15">
        <v>4.3</v>
      </c>
      <c r="F18" s="4">
        <v>37.11</v>
      </c>
      <c r="G18" s="4">
        <f t="shared" si="0"/>
        <v>159.57</v>
      </c>
    </row>
    <row r="19" spans="1:7" s="8" customFormat="1" ht="20.45" customHeight="1">
      <c r="A19" s="6" t="s">
        <v>163</v>
      </c>
      <c r="B19" s="3" t="s">
        <v>94</v>
      </c>
      <c r="C19" s="7" t="s">
        <v>95</v>
      </c>
      <c r="D19" s="3" t="s">
        <v>60</v>
      </c>
      <c r="E19" s="15">
        <v>51</v>
      </c>
      <c r="F19" s="4">
        <v>50.47</v>
      </c>
      <c r="G19" s="4">
        <f t="shared" si="0"/>
        <v>2573.9699999999998</v>
      </c>
    </row>
    <row r="20" spans="1:7" s="8" customFormat="1" ht="29.1" customHeight="1">
      <c r="A20" s="6" t="s">
        <v>164</v>
      </c>
      <c r="B20" s="3" t="s">
        <v>167</v>
      </c>
      <c r="C20" s="7" t="s">
        <v>171</v>
      </c>
      <c r="D20" s="3" t="s">
        <v>15</v>
      </c>
      <c r="E20" s="15">
        <v>395.56</v>
      </c>
      <c r="F20" s="4">
        <v>17.36</v>
      </c>
      <c r="G20" s="4">
        <f t="shared" si="0"/>
        <v>6866.92</v>
      </c>
    </row>
    <row r="21" spans="1:7" s="8" customFormat="1" ht="24" customHeight="1">
      <c r="A21" s="6" t="s">
        <v>169</v>
      </c>
      <c r="B21" s="3" t="s">
        <v>168</v>
      </c>
      <c r="C21" s="7" t="s">
        <v>172</v>
      </c>
      <c r="D21" s="3" t="s">
        <v>15</v>
      </c>
      <c r="E21" s="15">
        <v>112.21</v>
      </c>
      <c r="F21" s="4">
        <v>30.92</v>
      </c>
      <c r="G21" s="4">
        <f t="shared" si="0"/>
        <v>3469.53</v>
      </c>
    </row>
    <row r="22" spans="1:7" s="8" customFormat="1" ht="22.9" customHeight="1">
      <c r="A22" s="6" t="s">
        <v>170</v>
      </c>
      <c r="B22" s="3" t="s">
        <v>259</v>
      </c>
      <c r="C22" s="7" t="s">
        <v>173</v>
      </c>
      <c r="D22" s="3" t="s">
        <v>60</v>
      </c>
      <c r="E22" s="15">
        <v>1</v>
      </c>
      <c r="F22" s="4">
        <v>33.28</v>
      </c>
      <c r="G22" s="4">
        <f t="shared" si="0"/>
        <v>33.28</v>
      </c>
    </row>
    <row r="23" spans="1:7" s="8" customFormat="1" ht="29.1" customHeight="1">
      <c r="A23" s="6" t="s">
        <v>174</v>
      </c>
      <c r="B23" s="3" t="s">
        <v>260</v>
      </c>
      <c r="C23" s="7" t="s">
        <v>246</v>
      </c>
      <c r="D23" s="3" t="s">
        <v>15</v>
      </c>
      <c r="E23" s="15">
        <v>2562.5700000000002</v>
      </c>
      <c r="F23" s="4">
        <v>6.47</v>
      </c>
      <c r="G23" s="4">
        <f t="shared" si="0"/>
        <v>16579.830000000002</v>
      </c>
    </row>
    <row r="24" spans="1:7" s="8" customFormat="1" ht="29.1" customHeight="1">
      <c r="A24" s="6" t="s">
        <v>175</v>
      </c>
      <c r="B24" s="3" t="s">
        <v>184</v>
      </c>
      <c r="C24" s="7" t="s">
        <v>245</v>
      </c>
      <c r="D24" s="3" t="s">
        <v>15</v>
      </c>
      <c r="E24" s="15">
        <v>1201.6600000000001</v>
      </c>
      <c r="F24" s="4">
        <v>11.57</v>
      </c>
      <c r="G24" s="4">
        <f t="shared" si="0"/>
        <v>13903.21</v>
      </c>
    </row>
    <row r="25" spans="1:7" s="8" customFormat="1" ht="24" customHeight="1">
      <c r="A25" s="6" t="s">
        <v>183</v>
      </c>
      <c r="B25" s="3" t="s">
        <v>182</v>
      </c>
      <c r="C25" s="7" t="s">
        <v>181</v>
      </c>
      <c r="D25" s="3" t="s">
        <v>15</v>
      </c>
      <c r="E25" s="15">
        <v>8</v>
      </c>
      <c r="F25" s="4">
        <v>12.63</v>
      </c>
      <c r="G25" s="4">
        <f t="shared" si="0"/>
        <v>101.04</v>
      </c>
    </row>
    <row r="26" spans="1:7" s="8" customFormat="1" ht="24" customHeight="1">
      <c r="A26" s="6" t="s">
        <v>185</v>
      </c>
      <c r="B26" s="3" t="s">
        <v>257</v>
      </c>
      <c r="C26" s="33" t="s">
        <v>258</v>
      </c>
      <c r="D26" s="3" t="s">
        <v>15</v>
      </c>
      <c r="E26" s="15">
        <v>217.76</v>
      </c>
      <c r="F26" s="4">
        <v>53.79</v>
      </c>
      <c r="G26" s="4">
        <f t="shared" si="0"/>
        <v>11713.31</v>
      </c>
    </row>
    <row r="27" spans="1:7" s="8" customFormat="1" ht="29.1" customHeight="1">
      <c r="A27" s="6" t="s">
        <v>256</v>
      </c>
      <c r="B27" s="3" t="s">
        <v>98</v>
      </c>
      <c r="C27" s="7" t="s">
        <v>99</v>
      </c>
      <c r="D27" s="3" t="s">
        <v>17</v>
      </c>
      <c r="E27" s="15">
        <v>48.3</v>
      </c>
      <c r="F27" s="4">
        <v>111.5</v>
      </c>
      <c r="G27" s="4">
        <f t="shared" si="0"/>
        <v>5385.45</v>
      </c>
    </row>
    <row r="28" spans="1:7" s="8" customFormat="1" ht="19.899999999999999" customHeight="1">
      <c r="A28" s="30"/>
      <c r="B28" s="41" t="s">
        <v>18</v>
      </c>
      <c r="C28" s="41"/>
      <c r="D28" s="41"/>
      <c r="E28" s="41"/>
      <c r="F28" s="41"/>
      <c r="G28" s="9">
        <f>SUM(G9:G27)</f>
        <v>107163.85</v>
      </c>
    </row>
    <row r="29" spans="1:7" s="8" customFormat="1" ht="19.899999999999999" customHeight="1">
      <c r="A29" s="40" t="s">
        <v>19</v>
      </c>
      <c r="B29" s="40"/>
      <c r="C29" s="2" t="s">
        <v>29</v>
      </c>
      <c r="D29" s="27"/>
      <c r="E29" s="22"/>
      <c r="F29" s="27"/>
      <c r="G29" s="19"/>
    </row>
    <row r="30" spans="1:7" s="8" customFormat="1" ht="38.450000000000003" customHeight="1">
      <c r="A30" s="6" t="s">
        <v>20</v>
      </c>
      <c r="B30" s="20" t="s">
        <v>116</v>
      </c>
      <c r="C30" s="20" t="s">
        <v>117</v>
      </c>
      <c r="D30" s="3" t="s">
        <v>24</v>
      </c>
      <c r="E30" s="15">
        <v>15673.36</v>
      </c>
      <c r="F30" s="4">
        <v>26.17</v>
      </c>
      <c r="G30" s="4">
        <f t="shared" ref="G30:G38" si="2">E30*F30</f>
        <v>410171.83</v>
      </c>
    </row>
    <row r="31" spans="1:7" s="8" customFormat="1" ht="19.899999999999999" customHeight="1">
      <c r="A31" s="6" t="s">
        <v>22</v>
      </c>
      <c r="B31" s="20" t="s">
        <v>32</v>
      </c>
      <c r="C31" s="20" t="s">
        <v>33</v>
      </c>
      <c r="D31" s="3" t="s">
        <v>15</v>
      </c>
      <c r="E31" s="15">
        <v>617.76</v>
      </c>
      <c r="F31" s="4">
        <v>17.8</v>
      </c>
      <c r="G31" s="4">
        <f t="shared" si="2"/>
        <v>10996.13</v>
      </c>
    </row>
    <row r="32" spans="1:7" s="8" customFormat="1" ht="29.1" customHeight="1">
      <c r="A32" s="6" t="s">
        <v>23</v>
      </c>
      <c r="B32" s="20" t="s">
        <v>35</v>
      </c>
      <c r="C32" s="20" t="s">
        <v>36</v>
      </c>
      <c r="D32" s="3" t="s">
        <v>15</v>
      </c>
      <c r="E32" s="15">
        <v>1959.17</v>
      </c>
      <c r="F32" s="4">
        <v>342.39</v>
      </c>
      <c r="G32" s="4">
        <f t="shared" si="2"/>
        <v>670800.22</v>
      </c>
    </row>
    <row r="33" spans="1:7" s="8" customFormat="1" ht="20.45" customHeight="1">
      <c r="A33" s="6" t="s">
        <v>123</v>
      </c>
      <c r="B33" s="20" t="s">
        <v>118</v>
      </c>
      <c r="C33" s="20" t="s">
        <v>119</v>
      </c>
      <c r="D33" s="3" t="s">
        <v>21</v>
      </c>
      <c r="E33" s="15">
        <v>106.31</v>
      </c>
      <c r="F33" s="4">
        <v>201.08</v>
      </c>
      <c r="G33" s="4">
        <f t="shared" si="2"/>
        <v>21376.81</v>
      </c>
    </row>
    <row r="34" spans="1:7" s="8" customFormat="1" ht="25.9" customHeight="1">
      <c r="A34" s="6" t="s">
        <v>124</v>
      </c>
      <c r="B34" s="20" t="s">
        <v>120</v>
      </c>
      <c r="C34" s="31" t="s">
        <v>231</v>
      </c>
      <c r="D34" s="3" t="s">
        <v>21</v>
      </c>
      <c r="E34" s="15">
        <v>45.4</v>
      </c>
      <c r="F34" s="4">
        <v>235.77</v>
      </c>
      <c r="G34" s="4">
        <f t="shared" si="2"/>
        <v>10703.96</v>
      </c>
    </row>
    <row r="35" spans="1:7" s="8" customFormat="1" ht="29.1" customHeight="1">
      <c r="A35" s="6" t="s">
        <v>125</v>
      </c>
      <c r="B35" s="20" t="s">
        <v>229</v>
      </c>
      <c r="C35" s="31" t="s">
        <v>230</v>
      </c>
      <c r="D35" s="3" t="s">
        <v>21</v>
      </c>
      <c r="E35" s="15">
        <v>215.24</v>
      </c>
      <c r="F35" s="4">
        <v>130.62</v>
      </c>
      <c r="G35" s="4">
        <f t="shared" si="2"/>
        <v>28114.65</v>
      </c>
    </row>
    <row r="36" spans="1:7" s="8" customFormat="1" ht="24" customHeight="1">
      <c r="A36" s="6" t="s">
        <v>126</v>
      </c>
      <c r="B36" s="20" t="s">
        <v>121</v>
      </c>
      <c r="C36" s="31" t="s">
        <v>122</v>
      </c>
      <c r="D36" s="3" t="s">
        <v>21</v>
      </c>
      <c r="E36" s="15">
        <v>110.36</v>
      </c>
      <c r="F36" s="4">
        <v>269.79000000000002</v>
      </c>
      <c r="G36" s="4">
        <f t="shared" si="2"/>
        <v>29774.02</v>
      </c>
    </row>
    <row r="37" spans="1:7" s="8" customFormat="1" ht="24" customHeight="1">
      <c r="A37" s="6" t="s">
        <v>215</v>
      </c>
      <c r="B37" s="20" t="s">
        <v>128</v>
      </c>
      <c r="C37" s="31" t="s">
        <v>127</v>
      </c>
      <c r="D37" s="3" t="s">
        <v>21</v>
      </c>
      <c r="E37" s="15">
        <v>72</v>
      </c>
      <c r="F37" s="4">
        <v>96.61</v>
      </c>
      <c r="G37" s="4">
        <f t="shared" si="2"/>
        <v>6955.92</v>
      </c>
    </row>
    <row r="38" spans="1:7" s="8" customFormat="1" ht="24.6" customHeight="1">
      <c r="A38" s="6" t="s">
        <v>247</v>
      </c>
      <c r="B38" s="20" t="s">
        <v>178</v>
      </c>
      <c r="C38" s="31" t="s">
        <v>179</v>
      </c>
      <c r="D38" s="3" t="s">
        <v>15</v>
      </c>
      <c r="E38" s="15">
        <v>8</v>
      </c>
      <c r="F38" s="4">
        <v>718.73</v>
      </c>
      <c r="G38" s="4">
        <f t="shared" si="2"/>
        <v>5749.84</v>
      </c>
    </row>
    <row r="39" spans="1:7" s="8" customFormat="1" ht="19.899999999999999" customHeight="1">
      <c r="A39" s="41" t="s">
        <v>18</v>
      </c>
      <c r="B39" s="41"/>
      <c r="C39" s="41"/>
      <c r="D39" s="41"/>
      <c r="E39" s="41"/>
      <c r="F39" s="41"/>
      <c r="G39" s="9">
        <f>SUM(G30:G38)</f>
        <v>1194643.3799999999</v>
      </c>
    </row>
    <row r="40" spans="1:7" s="5" customFormat="1" ht="23.45" customHeight="1">
      <c r="A40" s="40" t="s">
        <v>25</v>
      </c>
      <c r="B40" s="40"/>
      <c r="C40" s="2" t="s">
        <v>104</v>
      </c>
      <c r="D40" s="26"/>
      <c r="E40" s="21"/>
      <c r="F40" s="10"/>
      <c r="G40" s="10"/>
    </row>
    <row r="41" spans="1:7" s="8" customFormat="1" ht="29.1" customHeight="1">
      <c r="A41" s="6" t="s">
        <v>26</v>
      </c>
      <c r="B41" s="20" t="s">
        <v>176</v>
      </c>
      <c r="C41" s="20" t="s">
        <v>177</v>
      </c>
      <c r="D41" s="3" t="s">
        <v>15</v>
      </c>
      <c r="E41" s="15">
        <v>75.849999999999994</v>
      </c>
      <c r="F41" s="4">
        <v>739.94</v>
      </c>
      <c r="G41" s="4">
        <f>E41*F41</f>
        <v>56124.45</v>
      </c>
    </row>
    <row r="42" spans="1:7" s="8" customFormat="1" ht="15.6" customHeight="1">
      <c r="A42" s="6" t="s">
        <v>27</v>
      </c>
      <c r="B42" s="3" t="s">
        <v>68</v>
      </c>
      <c r="C42" s="7" t="s">
        <v>69</v>
      </c>
      <c r="D42" s="3" t="s">
        <v>21</v>
      </c>
      <c r="E42" s="15">
        <v>6.23</v>
      </c>
      <c r="F42" s="4">
        <v>370.07</v>
      </c>
      <c r="G42" s="4">
        <f t="shared" ref="G42" si="3">E42*F42</f>
        <v>2305.54</v>
      </c>
    </row>
    <row r="43" spans="1:7" s="8" customFormat="1" ht="19.149999999999999" customHeight="1">
      <c r="A43" s="30"/>
      <c r="B43" s="41" t="s">
        <v>18</v>
      </c>
      <c r="C43" s="41"/>
      <c r="D43" s="41"/>
      <c r="E43" s="41"/>
      <c r="F43" s="41"/>
      <c r="G43" s="9">
        <f>SUM(G41:G42)</f>
        <v>58429.99</v>
      </c>
    </row>
    <row r="44" spans="1:7" s="5" customFormat="1" ht="23.45" customHeight="1">
      <c r="A44" s="40" t="s">
        <v>28</v>
      </c>
      <c r="B44" s="40"/>
      <c r="C44" s="2" t="s">
        <v>100</v>
      </c>
      <c r="D44" s="26"/>
      <c r="E44" s="21"/>
      <c r="F44" s="10"/>
      <c r="G44" s="10"/>
    </row>
    <row r="45" spans="1:7" s="17" customFormat="1" ht="15.6" customHeight="1">
      <c r="A45" s="13" t="s">
        <v>30</v>
      </c>
      <c r="B45" s="14" t="s">
        <v>186</v>
      </c>
      <c r="C45" s="18" t="s">
        <v>191</v>
      </c>
      <c r="D45" s="3" t="s">
        <v>15</v>
      </c>
      <c r="E45" s="15">
        <v>1201.6600000000001</v>
      </c>
      <c r="F45" s="16">
        <v>62.82</v>
      </c>
      <c r="G45" s="16">
        <f>E45*F45</f>
        <v>75488.28</v>
      </c>
    </row>
    <row r="46" spans="1:7" s="8" customFormat="1" ht="15" customHeight="1">
      <c r="A46" s="6" t="s">
        <v>31</v>
      </c>
      <c r="B46" s="3" t="s">
        <v>146</v>
      </c>
      <c r="C46" s="7" t="s">
        <v>192</v>
      </c>
      <c r="D46" s="3" t="s">
        <v>15</v>
      </c>
      <c r="E46" s="15">
        <v>1201.6600000000001</v>
      </c>
      <c r="F46" s="4">
        <v>62.8</v>
      </c>
      <c r="G46" s="4">
        <f t="shared" ref="G46" si="4">E46*F46</f>
        <v>75464.25</v>
      </c>
    </row>
    <row r="47" spans="1:7" s="17" customFormat="1" ht="15.6" customHeight="1">
      <c r="A47" s="13" t="s">
        <v>34</v>
      </c>
      <c r="B47" s="14" t="s">
        <v>42</v>
      </c>
      <c r="C47" s="18" t="s">
        <v>193</v>
      </c>
      <c r="D47" s="14" t="s">
        <v>15</v>
      </c>
      <c r="E47" s="15">
        <v>1201.6600000000001</v>
      </c>
      <c r="F47" s="16">
        <v>7.45</v>
      </c>
      <c r="G47" s="16">
        <f>E47*F47</f>
        <v>8952.3700000000008</v>
      </c>
    </row>
    <row r="48" spans="1:7" s="17" customFormat="1" ht="15" customHeight="1">
      <c r="A48" s="13" t="s">
        <v>187</v>
      </c>
      <c r="B48" s="14" t="s">
        <v>45</v>
      </c>
      <c r="C48" s="18" t="s">
        <v>194</v>
      </c>
      <c r="D48" s="14" t="s">
        <v>15</v>
      </c>
      <c r="E48" s="15">
        <v>1201.6600000000001</v>
      </c>
      <c r="F48" s="16">
        <v>46.03</v>
      </c>
      <c r="G48" s="16">
        <f>E48*F48</f>
        <v>55312.41</v>
      </c>
    </row>
    <row r="49" spans="1:7" s="17" customFormat="1" ht="15" customHeight="1">
      <c r="A49" s="13" t="s">
        <v>189</v>
      </c>
      <c r="B49" s="14" t="s">
        <v>180</v>
      </c>
      <c r="C49" s="18" t="s">
        <v>195</v>
      </c>
      <c r="D49" s="14" t="s">
        <v>15</v>
      </c>
      <c r="E49" s="15">
        <v>1201.6600000000001</v>
      </c>
      <c r="F49" s="16">
        <v>50.05</v>
      </c>
      <c r="G49" s="16">
        <f>E49*F49</f>
        <v>60143.08</v>
      </c>
    </row>
    <row r="50" spans="1:7" s="17" customFormat="1" ht="15" customHeight="1">
      <c r="A50" s="13" t="s">
        <v>188</v>
      </c>
      <c r="B50" s="14" t="s">
        <v>47</v>
      </c>
      <c r="C50" s="18" t="s">
        <v>190</v>
      </c>
      <c r="D50" s="14" t="s">
        <v>15</v>
      </c>
      <c r="E50" s="15">
        <v>1482.05</v>
      </c>
      <c r="F50" s="16">
        <v>48.02</v>
      </c>
      <c r="G50" s="16">
        <f>E50*F50</f>
        <v>71168.039999999994</v>
      </c>
    </row>
    <row r="51" spans="1:7" s="8" customFormat="1" ht="19.149999999999999" customHeight="1">
      <c r="A51" s="30"/>
      <c r="B51" s="41" t="s">
        <v>18</v>
      </c>
      <c r="C51" s="41"/>
      <c r="D51" s="41"/>
      <c r="E51" s="41"/>
      <c r="F51" s="41"/>
      <c r="G51" s="9">
        <f>SUM(G45:G50)</f>
        <v>346528.43</v>
      </c>
    </row>
    <row r="52" spans="1:7" s="5" customFormat="1" ht="23.45" customHeight="1">
      <c r="A52" s="40" t="s">
        <v>37</v>
      </c>
      <c r="B52" s="40"/>
      <c r="C52" s="2" t="s">
        <v>101</v>
      </c>
      <c r="D52" s="26"/>
      <c r="E52" s="21"/>
      <c r="F52" s="10"/>
      <c r="G52" s="10"/>
    </row>
    <row r="53" spans="1:7" s="17" customFormat="1" ht="15" customHeight="1">
      <c r="A53" s="13" t="s">
        <v>38</v>
      </c>
      <c r="B53" s="14" t="s">
        <v>47</v>
      </c>
      <c r="C53" s="18" t="s">
        <v>48</v>
      </c>
      <c r="D53" s="14" t="s">
        <v>15</v>
      </c>
      <c r="E53" s="15">
        <v>1080.52</v>
      </c>
      <c r="F53" s="16">
        <v>48.02</v>
      </c>
      <c r="G53" s="16">
        <f>E53*F53</f>
        <v>51886.57</v>
      </c>
    </row>
    <row r="54" spans="1:7" s="8" customFormat="1" ht="19.149999999999999" customHeight="1">
      <c r="A54" s="30"/>
      <c r="B54" s="41" t="s">
        <v>18</v>
      </c>
      <c r="C54" s="41"/>
      <c r="D54" s="41"/>
      <c r="E54" s="41"/>
      <c r="F54" s="41"/>
      <c r="G54" s="9">
        <f>SUM(G53)</f>
        <v>51886.57</v>
      </c>
    </row>
    <row r="55" spans="1:7" s="5" customFormat="1" ht="23.45" customHeight="1">
      <c r="A55" s="40" t="s">
        <v>39</v>
      </c>
      <c r="B55" s="40"/>
      <c r="C55" s="2" t="s">
        <v>108</v>
      </c>
      <c r="D55" s="26"/>
      <c r="E55" s="21"/>
      <c r="F55" s="10"/>
      <c r="G55" s="10"/>
    </row>
    <row r="56" spans="1:7" s="8" customFormat="1" ht="15.6" customHeight="1">
      <c r="A56" s="6" t="s">
        <v>40</v>
      </c>
      <c r="B56" s="3" t="s">
        <v>196</v>
      </c>
      <c r="C56" s="7" t="s">
        <v>197</v>
      </c>
      <c r="D56" s="3" t="s">
        <v>15</v>
      </c>
      <c r="E56" s="15">
        <v>1471.59</v>
      </c>
      <c r="F56" s="4">
        <v>12.02</v>
      </c>
      <c r="G56" s="4">
        <f>E56*F56</f>
        <v>17688.509999999998</v>
      </c>
    </row>
    <row r="57" spans="1:7" s="8" customFormat="1" ht="15.6" customHeight="1">
      <c r="A57" s="6" t="s">
        <v>41</v>
      </c>
      <c r="B57" s="3" t="s">
        <v>42</v>
      </c>
      <c r="C57" s="7" t="s">
        <v>43</v>
      </c>
      <c r="D57" s="3" t="s">
        <v>15</v>
      </c>
      <c r="E57" s="15">
        <v>1471.59</v>
      </c>
      <c r="F57" s="4">
        <v>7.45</v>
      </c>
      <c r="G57" s="4">
        <f>E57*F57</f>
        <v>10963.35</v>
      </c>
    </row>
    <row r="58" spans="1:7" s="8" customFormat="1" ht="15" customHeight="1">
      <c r="A58" s="6" t="s">
        <v>44</v>
      </c>
      <c r="B58" s="3" t="s">
        <v>45</v>
      </c>
      <c r="C58" s="7" t="s">
        <v>46</v>
      </c>
      <c r="D58" s="3" t="s">
        <v>15</v>
      </c>
      <c r="E58" s="15">
        <v>1471.59</v>
      </c>
      <c r="F58" s="4">
        <v>46.03</v>
      </c>
      <c r="G58" s="4">
        <f>E58*F58</f>
        <v>67737.289999999994</v>
      </c>
    </row>
    <row r="59" spans="1:7" s="8" customFormat="1" ht="15" customHeight="1">
      <c r="A59" s="6" t="s">
        <v>248</v>
      </c>
      <c r="B59" s="3" t="s">
        <v>47</v>
      </c>
      <c r="C59" s="7" t="s">
        <v>48</v>
      </c>
      <c r="D59" s="3" t="s">
        <v>15</v>
      </c>
      <c r="E59" s="15">
        <v>1471.59</v>
      </c>
      <c r="F59" s="4">
        <v>48.02</v>
      </c>
      <c r="G59" s="4">
        <f>E59*F59</f>
        <v>70665.75</v>
      </c>
    </row>
    <row r="60" spans="1:7" s="8" customFormat="1" ht="19.149999999999999" customHeight="1">
      <c r="A60" s="30"/>
      <c r="B60" s="41" t="s">
        <v>18</v>
      </c>
      <c r="C60" s="41"/>
      <c r="D60" s="41"/>
      <c r="E60" s="41"/>
      <c r="F60" s="41"/>
      <c r="G60" s="9">
        <f>SUM(G56:G59)</f>
        <v>167054.9</v>
      </c>
    </row>
    <row r="61" spans="1:7" s="5" customFormat="1" ht="23.45" customHeight="1">
      <c r="A61" s="40" t="s">
        <v>49</v>
      </c>
      <c r="B61" s="40"/>
      <c r="C61" s="2" t="s">
        <v>107</v>
      </c>
      <c r="D61" s="26"/>
      <c r="E61" s="21"/>
      <c r="F61" s="10"/>
      <c r="G61" s="10"/>
    </row>
    <row r="62" spans="1:7" s="8" customFormat="1" ht="19.149999999999999" customHeight="1">
      <c r="A62" s="6" t="s">
        <v>50</v>
      </c>
      <c r="B62" s="3" t="s">
        <v>57</v>
      </c>
      <c r="C62" s="7" t="s">
        <v>200</v>
      </c>
      <c r="D62" s="3" t="s">
        <v>21</v>
      </c>
      <c r="E62" s="15">
        <v>7.9</v>
      </c>
      <c r="F62" s="4">
        <v>142.33000000000001</v>
      </c>
      <c r="G62" s="4">
        <f t="shared" ref="G62" si="5">E62*F62</f>
        <v>1124.4100000000001</v>
      </c>
    </row>
    <row r="63" spans="1:7" s="8" customFormat="1" ht="37.9" customHeight="1">
      <c r="A63" s="6" t="s">
        <v>51</v>
      </c>
      <c r="B63" s="3" t="s">
        <v>56</v>
      </c>
      <c r="C63" s="7" t="s">
        <v>109</v>
      </c>
      <c r="D63" s="3" t="s">
        <v>15</v>
      </c>
      <c r="E63" s="15">
        <v>395.56</v>
      </c>
      <c r="F63" s="4">
        <v>122.72</v>
      </c>
      <c r="G63" s="4">
        <f t="shared" ref="G63:G66" si="6">E63*F63</f>
        <v>48543.12</v>
      </c>
    </row>
    <row r="64" spans="1:7" s="8" customFormat="1" ht="20.45" customHeight="1">
      <c r="A64" s="6" t="s">
        <v>52</v>
      </c>
      <c r="B64" s="3" t="s">
        <v>54</v>
      </c>
      <c r="C64" s="7" t="s">
        <v>55</v>
      </c>
      <c r="D64" s="3" t="s">
        <v>15</v>
      </c>
      <c r="E64" s="15">
        <v>217.76</v>
      </c>
      <c r="F64" s="4">
        <v>33.68</v>
      </c>
      <c r="G64" s="4">
        <f t="shared" si="6"/>
        <v>7334.16</v>
      </c>
    </row>
    <row r="65" spans="1:7" s="8" customFormat="1" ht="42.6" customHeight="1">
      <c r="A65" s="6" t="s">
        <v>102</v>
      </c>
      <c r="B65" s="3" t="s">
        <v>198</v>
      </c>
      <c r="C65" s="7" t="s">
        <v>199</v>
      </c>
      <c r="D65" s="3" t="s">
        <v>15</v>
      </c>
      <c r="E65" s="15">
        <v>112.21</v>
      </c>
      <c r="F65" s="4">
        <v>148.49</v>
      </c>
      <c r="G65" s="4">
        <f t="shared" si="6"/>
        <v>16662.060000000001</v>
      </c>
    </row>
    <row r="66" spans="1:7" s="8" customFormat="1" ht="22.9" customHeight="1">
      <c r="A66" s="6" t="s">
        <v>103</v>
      </c>
      <c r="B66" s="7" t="s">
        <v>105</v>
      </c>
      <c r="C66" s="7" t="s">
        <v>106</v>
      </c>
      <c r="D66" s="3" t="s">
        <v>15</v>
      </c>
      <c r="E66" s="15">
        <v>105.55</v>
      </c>
      <c r="F66" s="4">
        <v>73.760000000000005</v>
      </c>
      <c r="G66" s="4">
        <f t="shared" si="6"/>
        <v>7785.37</v>
      </c>
    </row>
    <row r="67" spans="1:7" s="8" customFormat="1" ht="24" customHeight="1">
      <c r="A67" s="30"/>
      <c r="B67" s="41" t="s">
        <v>18</v>
      </c>
      <c r="C67" s="41"/>
      <c r="D67" s="41"/>
      <c r="E67" s="41"/>
      <c r="F67" s="41"/>
      <c r="G67" s="9">
        <f>SUM(G62:G66)</f>
        <v>81449.119999999995</v>
      </c>
    </row>
    <row r="68" spans="1:7" s="5" customFormat="1" ht="23.45" customHeight="1">
      <c r="A68" s="40" t="s">
        <v>53</v>
      </c>
      <c r="B68" s="40"/>
      <c r="C68" s="2" t="s">
        <v>61</v>
      </c>
      <c r="D68" s="26"/>
      <c r="E68" s="21"/>
      <c r="F68" s="10"/>
      <c r="G68" s="10"/>
    </row>
    <row r="69" spans="1:7" s="8" customFormat="1" ht="15.6" customHeight="1">
      <c r="A69" s="6" t="s">
        <v>153</v>
      </c>
      <c r="B69" s="3" t="s">
        <v>62</v>
      </c>
      <c r="C69" s="7" t="s">
        <v>63</v>
      </c>
      <c r="D69" s="3" t="s">
        <v>60</v>
      </c>
      <c r="E69" s="15">
        <v>12</v>
      </c>
      <c r="F69" s="4">
        <v>552.86</v>
      </c>
      <c r="G69" s="4">
        <f>E69*F69</f>
        <v>6634.32</v>
      </c>
    </row>
    <row r="70" spans="1:7" s="8" customFormat="1" ht="15" customHeight="1">
      <c r="A70" s="30"/>
      <c r="B70" s="41" t="s">
        <v>18</v>
      </c>
      <c r="C70" s="41"/>
      <c r="D70" s="41"/>
      <c r="E70" s="41"/>
      <c r="F70" s="41"/>
      <c r="G70" s="9">
        <f>SUM(G69)</f>
        <v>6634.32</v>
      </c>
    </row>
    <row r="71" spans="1:7" s="5" customFormat="1" ht="23.45" customHeight="1">
      <c r="A71" s="40" t="s">
        <v>58</v>
      </c>
      <c r="B71" s="40"/>
      <c r="C71" s="2" t="s">
        <v>64</v>
      </c>
      <c r="D71" s="26"/>
      <c r="E71" s="21"/>
      <c r="F71" s="10"/>
      <c r="G71" s="10"/>
    </row>
    <row r="72" spans="1:7" s="8" customFormat="1" ht="15.6" customHeight="1">
      <c r="A72" s="6" t="s">
        <v>59</v>
      </c>
      <c r="B72" s="3" t="s">
        <v>65</v>
      </c>
      <c r="C72" s="7" t="s">
        <v>114</v>
      </c>
      <c r="D72" s="3" t="s">
        <v>60</v>
      </c>
      <c r="E72" s="15">
        <v>2</v>
      </c>
      <c r="F72" s="4">
        <v>892.21</v>
      </c>
      <c r="G72" s="4">
        <f t="shared" ref="G72:G85" si="7">E72*F72</f>
        <v>1784.42</v>
      </c>
    </row>
    <row r="73" spans="1:7" s="8" customFormat="1" ht="15.6" customHeight="1">
      <c r="A73" s="6" t="s">
        <v>201</v>
      </c>
      <c r="B73" s="3" t="s">
        <v>66</v>
      </c>
      <c r="C73" s="7" t="s">
        <v>115</v>
      </c>
      <c r="D73" s="3" t="s">
        <v>67</v>
      </c>
      <c r="E73" s="15">
        <v>4</v>
      </c>
      <c r="F73" s="4">
        <v>4118.42</v>
      </c>
      <c r="G73" s="4">
        <f t="shared" si="7"/>
        <v>16473.68</v>
      </c>
    </row>
    <row r="74" spans="1:7" s="8" customFormat="1" ht="15.6" customHeight="1">
      <c r="A74" s="6" t="s">
        <v>202</v>
      </c>
      <c r="B74" s="3" t="s">
        <v>233</v>
      </c>
      <c r="C74" s="7" t="s">
        <v>232</v>
      </c>
      <c r="D74" s="3" t="s">
        <v>60</v>
      </c>
      <c r="E74" s="15">
        <v>11</v>
      </c>
      <c r="F74" s="4">
        <v>85.1</v>
      </c>
      <c r="G74" s="4">
        <f t="shared" si="7"/>
        <v>936.1</v>
      </c>
    </row>
    <row r="75" spans="1:7" s="8" customFormat="1" ht="15.6" customHeight="1">
      <c r="A75" s="6" t="s">
        <v>203</v>
      </c>
      <c r="B75" s="3" t="s">
        <v>253</v>
      </c>
      <c r="C75" s="7" t="s">
        <v>254</v>
      </c>
      <c r="D75" s="3" t="s">
        <v>60</v>
      </c>
      <c r="E75" s="15">
        <v>11</v>
      </c>
      <c r="F75" s="4">
        <v>62.08</v>
      </c>
      <c r="G75" s="4">
        <f t="shared" si="7"/>
        <v>682.88</v>
      </c>
    </row>
    <row r="76" spans="1:7" s="8" customFormat="1" ht="15.6" customHeight="1">
      <c r="A76" s="6" t="s">
        <v>204</v>
      </c>
      <c r="B76" s="29" t="s">
        <v>110</v>
      </c>
      <c r="C76" s="7" t="s">
        <v>111</v>
      </c>
      <c r="D76" s="3" t="s">
        <v>60</v>
      </c>
      <c r="E76" s="15">
        <v>4</v>
      </c>
      <c r="F76" s="4">
        <v>1085.0899999999999</v>
      </c>
      <c r="G76" s="4">
        <f t="shared" si="7"/>
        <v>4340.3599999999997</v>
      </c>
    </row>
    <row r="77" spans="1:7" s="8" customFormat="1" ht="15.6" customHeight="1">
      <c r="A77" s="6" t="s">
        <v>205</v>
      </c>
      <c r="B77" s="29" t="s">
        <v>234</v>
      </c>
      <c r="C77" s="7" t="s">
        <v>235</v>
      </c>
      <c r="D77" s="3" t="s">
        <v>60</v>
      </c>
      <c r="E77" s="15">
        <v>29</v>
      </c>
      <c r="F77" s="4">
        <v>121.43</v>
      </c>
      <c r="G77" s="4">
        <f t="shared" si="7"/>
        <v>3521.47</v>
      </c>
    </row>
    <row r="78" spans="1:7" s="8" customFormat="1" ht="15.6" customHeight="1">
      <c r="A78" s="6" t="s">
        <v>206</v>
      </c>
      <c r="B78" s="3" t="s">
        <v>129</v>
      </c>
      <c r="C78" s="7" t="s">
        <v>70</v>
      </c>
      <c r="D78" s="3" t="s">
        <v>60</v>
      </c>
      <c r="E78" s="15">
        <v>24</v>
      </c>
      <c r="F78" s="4">
        <v>153.93</v>
      </c>
      <c r="G78" s="4">
        <f t="shared" si="7"/>
        <v>3694.32</v>
      </c>
    </row>
    <row r="79" spans="1:7" s="8" customFormat="1" ht="15.6" customHeight="1">
      <c r="A79" s="6" t="s">
        <v>207</v>
      </c>
      <c r="B79" s="3" t="s">
        <v>71</v>
      </c>
      <c r="C79" s="7" t="s">
        <v>72</v>
      </c>
      <c r="D79" s="3" t="s">
        <v>60</v>
      </c>
      <c r="E79" s="15">
        <v>24</v>
      </c>
      <c r="F79" s="4">
        <v>580.62</v>
      </c>
      <c r="G79" s="4">
        <f t="shared" si="7"/>
        <v>13934.88</v>
      </c>
    </row>
    <row r="80" spans="1:7" s="8" customFormat="1" ht="15.6" customHeight="1">
      <c r="A80" s="6" t="s">
        <v>208</v>
      </c>
      <c r="B80" s="3" t="s">
        <v>112</v>
      </c>
      <c r="C80" s="7" t="s">
        <v>113</v>
      </c>
      <c r="D80" s="3" t="s">
        <v>60</v>
      </c>
      <c r="E80" s="15">
        <v>3</v>
      </c>
      <c r="F80" s="4">
        <v>590.27</v>
      </c>
      <c r="G80" s="4">
        <f t="shared" si="7"/>
        <v>1770.81</v>
      </c>
    </row>
    <row r="81" spans="1:7" s="8" customFormat="1" ht="15.6" customHeight="1">
      <c r="A81" s="6" t="s">
        <v>219</v>
      </c>
      <c r="B81" s="3" t="s">
        <v>212</v>
      </c>
      <c r="C81" s="7" t="s">
        <v>216</v>
      </c>
      <c r="D81" s="3" t="s">
        <v>60</v>
      </c>
      <c r="E81" s="15">
        <v>3</v>
      </c>
      <c r="F81" s="4">
        <v>482.05</v>
      </c>
      <c r="G81" s="4">
        <f t="shared" si="7"/>
        <v>1446.15</v>
      </c>
    </row>
    <row r="82" spans="1:7" s="8" customFormat="1" ht="15.6" customHeight="1">
      <c r="A82" s="6" t="s">
        <v>220</v>
      </c>
      <c r="B82" s="3" t="s">
        <v>211</v>
      </c>
      <c r="C82" s="7" t="s">
        <v>217</v>
      </c>
      <c r="D82" s="3" t="s">
        <v>60</v>
      </c>
      <c r="E82" s="15">
        <v>23</v>
      </c>
      <c r="F82" s="4">
        <v>618.28</v>
      </c>
      <c r="G82" s="4">
        <f t="shared" si="7"/>
        <v>14220.44</v>
      </c>
    </row>
    <row r="83" spans="1:7" s="8" customFormat="1" ht="15.6" customHeight="1">
      <c r="A83" s="6" t="s">
        <v>221</v>
      </c>
      <c r="B83" s="3" t="s">
        <v>213</v>
      </c>
      <c r="C83" s="7" t="s">
        <v>218</v>
      </c>
      <c r="D83" s="3" t="s">
        <v>60</v>
      </c>
      <c r="E83" s="15">
        <v>23</v>
      </c>
      <c r="F83" s="4">
        <v>375.1</v>
      </c>
      <c r="G83" s="4">
        <f t="shared" si="7"/>
        <v>8627.2999999999993</v>
      </c>
    </row>
    <row r="84" spans="1:7" s="8" customFormat="1" ht="15.6" customHeight="1">
      <c r="A84" s="6" t="s">
        <v>222</v>
      </c>
      <c r="B84" s="3" t="s">
        <v>261</v>
      </c>
      <c r="C84" s="7" t="s">
        <v>214</v>
      </c>
      <c r="D84" s="3" t="s">
        <v>60</v>
      </c>
      <c r="E84" s="15">
        <v>2</v>
      </c>
      <c r="F84" s="4">
        <v>141.77000000000001</v>
      </c>
      <c r="G84" s="4">
        <f t="shared" si="7"/>
        <v>283.54000000000002</v>
      </c>
    </row>
    <row r="85" spans="1:7" s="8" customFormat="1" ht="15.6" customHeight="1">
      <c r="A85" s="6" t="s">
        <v>249</v>
      </c>
      <c r="B85" s="3" t="s">
        <v>223</v>
      </c>
      <c r="C85" s="7" t="s">
        <v>224</v>
      </c>
      <c r="D85" s="3" t="s">
        <v>21</v>
      </c>
      <c r="E85" s="15">
        <v>5.5</v>
      </c>
      <c r="F85" s="4">
        <v>1778.26</v>
      </c>
      <c r="G85" s="4">
        <f t="shared" si="7"/>
        <v>9780.43</v>
      </c>
    </row>
    <row r="86" spans="1:7" s="8" customFormat="1" ht="15" customHeight="1">
      <c r="A86" s="30"/>
      <c r="B86" s="41" t="s">
        <v>18</v>
      </c>
      <c r="C86" s="41"/>
      <c r="D86" s="41"/>
      <c r="E86" s="41"/>
      <c r="F86" s="41"/>
      <c r="G86" s="9">
        <f>SUM(G72:G85)</f>
        <v>81496.78</v>
      </c>
    </row>
    <row r="87" spans="1:7" s="5" customFormat="1" ht="23.45" customHeight="1">
      <c r="A87" s="40">
        <v>10</v>
      </c>
      <c r="B87" s="40"/>
      <c r="C87" s="2" t="s">
        <v>154</v>
      </c>
      <c r="D87" s="26"/>
      <c r="E87" s="21"/>
      <c r="F87" s="10"/>
      <c r="G87" s="10"/>
    </row>
    <row r="88" spans="1:7" s="8" customFormat="1" ht="15" customHeight="1">
      <c r="A88" s="6" t="s">
        <v>73</v>
      </c>
      <c r="B88" s="3" t="s">
        <v>131</v>
      </c>
      <c r="C88" s="7" t="s">
        <v>132</v>
      </c>
      <c r="D88" s="3" t="s">
        <v>15</v>
      </c>
      <c r="E88" s="15">
        <v>4.3</v>
      </c>
      <c r="F88" s="4">
        <v>86.97</v>
      </c>
      <c r="G88" s="4">
        <f>E88*F88</f>
        <v>373.97</v>
      </c>
    </row>
    <row r="89" spans="1:7" s="17" customFormat="1" ht="15.6" customHeight="1">
      <c r="A89" s="13" t="s">
        <v>74</v>
      </c>
      <c r="B89" s="14" t="s">
        <v>42</v>
      </c>
      <c r="C89" s="18" t="s">
        <v>43</v>
      </c>
      <c r="D89" s="14" t="s">
        <v>15</v>
      </c>
      <c r="E89" s="15">
        <v>4.3</v>
      </c>
      <c r="F89" s="16">
        <v>7.45</v>
      </c>
      <c r="G89" s="16">
        <f>E89*F89</f>
        <v>32.04</v>
      </c>
    </row>
    <row r="90" spans="1:7" s="17" customFormat="1" ht="15" customHeight="1">
      <c r="A90" s="13" t="s">
        <v>75</v>
      </c>
      <c r="B90" s="14" t="s">
        <v>45</v>
      </c>
      <c r="C90" s="18" t="s">
        <v>46</v>
      </c>
      <c r="D90" s="14" t="s">
        <v>15</v>
      </c>
      <c r="E90" s="15">
        <v>4.3</v>
      </c>
      <c r="F90" s="16">
        <v>46.03</v>
      </c>
      <c r="G90" s="16">
        <f>E90*F90</f>
        <v>197.93</v>
      </c>
    </row>
    <row r="91" spans="1:7" s="17" customFormat="1" ht="15" customHeight="1">
      <c r="A91" s="13" t="s">
        <v>76</v>
      </c>
      <c r="B91" s="14" t="s">
        <v>47</v>
      </c>
      <c r="C91" s="18" t="s">
        <v>48</v>
      </c>
      <c r="D91" s="14" t="s">
        <v>15</v>
      </c>
      <c r="E91" s="15">
        <v>130.69999999999999</v>
      </c>
      <c r="F91" s="16">
        <v>48.02</v>
      </c>
      <c r="G91" s="16">
        <f>E91*F91</f>
        <v>6276.21</v>
      </c>
    </row>
    <row r="92" spans="1:7" s="8" customFormat="1" ht="15" customHeight="1">
      <c r="A92" s="30"/>
      <c r="B92" s="41" t="s">
        <v>18</v>
      </c>
      <c r="C92" s="41"/>
      <c r="D92" s="41"/>
      <c r="E92" s="41"/>
      <c r="F92" s="41"/>
      <c r="G92" s="9">
        <f>SUM(G88:G91)</f>
        <v>6880.15</v>
      </c>
    </row>
    <row r="93" spans="1:7" s="5" customFormat="1" ht="23.45" customHeight="1">
      <c r="A93" s="40">
        <v>11</v>
      </c>
      <c r="B93" s="40"/>
      <c r="C93" s="2" t="s">
        <v>130</v>
      </c>
      <c r="D93" s="26"/>
      <c r="E93" s="21"/>
      <c r="F93" s="10"/>
      <c r="G93" s="10"/>
    </row>
    <row r="94" spans="1:7" s="8" customFormat="1" ht="15" customHeight="1">
      <c r="A94" s="6" t="s">
        <v>134</v>
      </c>
      <c r="B94" s="3" t="s">
        <v>209</v>
      </c>
      <c r="C94" s="7" t="s">
        <v>210</v>
      </c>
      <c r="D94" s="3" t="s">
        <v>15</v>
      </c>
      <c r="E94" s="15">
        <v>10.95</v>
      </c>
      <c r="F94" s="4">
        <v>101.79</v>
      </c>
      <c r="G94" s="4">
        <f t="shared" ref="G94" si="8">E94*F94</f>
        <v>1114.5999999999999</v>
      </c>
    </row>
    <row r="95" spans="1:7" s="8" customFormat="1" ht="15" customHeight="1">
      <c r="A95" s="6" t="s">
        <v>135</v>
      </c>
      <c r="B95" s="3" t="s">
        <v>138</v>
      </c>
      <c r="C95" s="7" t="s">
        <v>139</v>
      </c>
      <c r="D95" s="3" t="s">
        <v>17</v>
      </c>
      <c r="E95" s="15">
        <v>0.82</v>
      </c>
      <c r="F95" s="4">
        <v>82.47</v>
      </c>
      <c r="G95" s="4">
        <f t="shared" ref="G95:G101" si="9">E95*F95</f>
        <v>67.63</v>
      </c>
    </row>
    <row r="96" spans="1:7" s="8" customFormat="1" ht="15" customHeight="1">
      <c r="A96" s="6" t="s">
        <v>136</v>
      </c>
      <c r="B96" s="3" t="s">
        <v>140</v>
      </c>
      <c r="C96" s="7" t="s">
        <v>141</v>
      </c>
      <c r="D96" s="3" t="s">
        <v>17</v>
      </c>
      <c r="E96" s="15">
        <v>0.82</v>
      </c>
      <c r="F96" s="4">
        <v>586.91</v>
      </c>
      <c r="G96" s="4">
        <f t="shared" si="9"/>
        <v>481.27</v>
      </c>
    </row>
    <row r="97" spans="1:7" s="8" customFormat="1" ht="15" customHeight="1">
      <c r="A97" s="6" t="s">
        <v>137</v>
      </c>
      <c r="B97" s="3" t="s">
        <v>142</v>
      </c>
      <c r="C97" s="7" t="s">
        <v>143</v>
      </c>
      <c r="D97" s="3" t="s">
        <v>24</v>
      </c>
      <c r="E97" s="15">
        <v>45.04</v>
      </c>
      <c r="F97" s="4">
        <v>17.600000000000001</v>
      </c>
      <c r="G97" s="4">
        <f t="shared" si="9"/>
        <v>792.7</v>
      </c>
    </row>
    <row r="98" spans="1:7" s="8" customFormat="1" ht="15" customHeight="1">
      <c r="A98" s="6" t="s">
        <v>225</v>
      </c>
      <c r="B98" s="3" t="s">
        <v>144</v>
      </c>
      <c r="C98" s="7" t="s">
        <v>145</v>
      </c>
      <c r="D98" s="3" t="s">
        <v>24</v>
      </c>
      <c r="E98" s="15">
        <v>14.09</v>
      </c>
      <c r="F98" s="4">
        <v>16.09</v>
      </c>
      <c r="G98" s="4">
        <f t="shared" si="9"/>
        <v>226.71</v>
      </c>
    </row>
    <row r="99" spans="1:7" s="8" customFormat="1" ht="15.6" customHeight="1">
      <c r="A99" s="6" t="s">
        <v>226</v>
      </c>
      <c r="B99" s="3" t="s">
        <v>131</v>
      </c>
      <c r="C99" s="7" t="s">
        <v>132</v>
      </c>
      <c r="D99" s="3" t="s">
        <v>15</v>
      </c>
      <c r="E99" s="15">
        <v>27.38</v>
      </c>
      <c r="F99" s="4">
        <v>86.97</v>
      </c>
      <c r="G99" s="4">
        <f>E99*F99</f>
        <v>2381.2399999999998</v>
      </c>
    </row>
    <row r="100" spans="1:7" s="8" customFormat="1" ht="15" customHeight="1">
      <c r="A100" s="6" t="s">
        <v>227</v>
      </c>
      <c r="B100" s="3" t="s">
        <v>146</v>
      </c>
      <c r="C100" s="7" t="s">
        <v>147</v>
      </c>
      <c r="D100" s="3" t="s">
        <v>15</v>
      </c>
      <c r="E100" s="15">
        <v>27.38</v>
      </c>
      <c r="F100" s="4">
        <v>62.8</v>
      </c>
      <c r="G100" s="4">
        <f t="shared" si="9"/>
        <v>1719.46</v>
      </c>
    </row>
    <row r="101" spans="1:7" s="8" customFormat="1" ht="15" customHeight="1">
      <c r="A101" s="6" t="s">
        <v>228</v>
      </c>
      <c r="B101" s="3" t="s">
        <v>148</v>
      </c>
      <c r="C101" s="7" t="s">
        <v>149</v>
      </c>
      <c r="D101" s="3" t="s">
        <v>15</v>
      </c>
      <c r="E101" s="15">
        <v>27.38</v>
      </c>
      <c r="F101" s="4">
        <v>17.2</v>
      </c>
      <c r="G101" s="4">
        <f t="shared" si="9"/>
        <v>470.94</v>
      </c>
    </row>
    <row r="102" spans="1:7" s="8" customFormat="1" ht="15" customHeight="1">
      <c r="A102" s="30"/>
      <c r="B102" s="41" t="s">
        <v>18</v>
      </c>
      <c r="C102" s="41"/>
      <c r="D102" s="41"/>
      <c r="E102" s="41"/>
      <c r="F102" s="41"/>
      <c r="G102" s="9">
        <f>SUM(G94:G101)</f>
        <v>7254.55</v>
      </c>
    </row>
    <row r="103" spans="1:7" s="5" customFormat="1" ht="23.45" customHeight="1">
      <c r="A103" s="40">
        <v>12</v>
      </c>
      <c r="B103" s="40"/>
      <c r="C103" s="2" t="s">
        <v>250</v>
      </c>
      <c r="D103" s="3"/>
      <c r="E103" s="21"/>
      <c r="F103" s="10"/>
      <c r="G103" s="10"/>
    </row>
    <row r="104" spans="1:7" s="8" customFormat="1" ht="15" customHeight="1">
      <c r="A104" s="6" t="s">
        <v>150</v>
      </c>
      <c r="B104" s="29" t="s">
        <v>241</v>
      </c>
      <c r="C104" s="29" t="s">
        <v>242</v>
      </c>
      <c r="D104" s="3" t="s">
        <v>60</v>
      </c>
      <c r="E104" s="15">
        <v>1</v>
      </c>
      <c r="F104" s="4">
        <v>143.27000000000001</v>
      </c>
      <c r="G104" s="4">
        <f t="shared" ref="G104:G106" si="10">E104*F104</f>
        <v>143.27000000000001</v>
      </c>
    </row>
    <row r="105" spans="1:7" s="8" customFormat="1" ht="15" customHeight="1">
      <c r="A105" s="6" t="s">
        <v>239</v>
      </c>
      <c r="B105" s="3" t="s">
        <v>237</v>
      </c>
      <c r="C105" s="7" t="s">
        <v>238</v>
      </c>
      <c r="D105" s="3" t="s">
        <v>21</v>
      </c>
      <c r="E105" s="15">
        <v>6</v>
      </c>
      <c r="F105" s="4">
        <v>90.65</v>
      </c>
      <c r="G105" s="4">
        <f t="shared" si="10"/>
        <v>543.9</v>
      </c>
    </row>
    <row r="106" spans="1:7" s="8" customFormat="1" ht="15" customHeight="1">
      <c r="A106" s="6" t="s">
        <v>240</v>
      </c>
      <c r="B106" s="3" t="s">
        <v>243</v>
      </c>
      <c r="C106" s="29" t="s">
        <v>244</v>
      </c>
      <c r="D106" s="3" t="s">
        <v>21</v>
      </c>
      <c r="E106" s="15">
        <v>6</v>
      </c>
      <c r="F106" s="4">
        <v>75.209999999999994</v>
      </c>
      <c r="G106" s="4">
        <f t="shared" si="10"/>
        <v>451.26</v>
      </c>
    </row>
    <row r="107" spans="1:7" s="8" customFormat="1" ht="15" customHeight="1">
      <c r="A107" s="30"/>
      <c r="B107" s="41" t="s">
        <v>18</v>
      </c>
      <c r="C107" s="41"/>
      <c r="D107" s="41"/>
      <c r="E107" s="41"/>
      <c r="F107" s="41"/>
      <c r="G107" s="9">
        <f>SUM(G104:G106)</f>
        <v>1138.43</v>
      </c>
    </row>
    <row r="108" spans="1:7" s="5" customFormat="1" ht="23.45" customHeight="1">
      <c r="A108" s="40">
        <v>13</v>
      </c>
      <c r="B108" s="40"/>
      <c r="C108" s="2" t="s">
        <v>133</v>
      </c>
      <c r="D108" s="26"/>
      <c r="E108" s="21"/>
      <c r="F108" s="10"/>
      <c r="G108" s="10"/>
    </row>
    <row r="109" spans="1:7" s="8" customFormat="1" ht="15" customHeight="1">
      <c r="A109" s="6" t="s">
        <v>236</v>
      </c>
      <c r="B109" s="32" t="s">
        <v>151</v>
      </c>
      <c r="C109" s="32" t="s">
        <v>152</v>
      </c>
      <c r="D109" s="3" t="s">
        <v>15</v>
      </c>
      <c r="E109" s="15">
        <v>2071.38</v>
      </c>
      <c r="F109" s="4">
        <v>14.43</v>
      </c>
      <c r="G109" s="4">
        <f>E109*F109</f>
        <v>29890.01</v>
      </c>
    </row>
    <row r="110" spans="1:7" s="8" customFormat="1" ht="15" customHeight="1">
      <c r="A110" s="30"/>
      <c r="B110" s="41" t="s">
        <v>18</v>
      </c>
      <c r="C110" s="41"/>
      <c r="D110" s="41"/>
      <c r="E110" s="41"/>
      <c r="F110" s="41"/>
      <c r="G110" s="9">
        <f>SUM(G109)</f>
        <v>29890.01</v>
      </c>
    </row>
    <row r="111" spans="1:7" s="11" customFormat="1" ht="15" customHeight="1">
      <c r="A111" s="41" t="s">
        <v>77</v>
      </c>
      <c r="B111" s="41"/>
      <c r="C111" s="41"/>
      <c r="D111" s="41"/>
      <c r="E111" s="41"/>
      <c r="F111" s="41"/>
      <c r="G111" s="9">
        <f>SUM(G110,G107,G102,G92,G86,G70,G67,G60,G54,G51,G43,G39,G28)</f>
        <v>2140450.48</v>
      </c>
    </row>
    <row r="112" spans="1:7" s="11" customFormat="1" ht="15" customHeight="1">
      <c r="A112" s="42" t="s">
        <v>255</v>
      </c>
      <c r="B112" s="42"/>
      <c r="C112" s="42"/>
      <c r="D112" s="42"/>
      <c r="E112" s="42"/>
      <c r="F112" s="42"/>
      <c r="G112" s="42"/>
    </row>
    <row r="113" spans="1:7" ht="13.15" customHeight="1">
      <c r="A113" s="42"/>
      <c r="B113" s="42"/>
      <c r="C113" s="42"/>
      <c r="D113" s="42"/>
      <c r="E113" s="42"/>
      <c r="F113" s="42"/>
      <c r="G113" s="42"/>
    </row>
    <row r="114" spans="1:7">
      <c r="A114" s="12"/>
      <c r="B114" s="12"/>
      <c r="C114" s="12"/>
      <c r="D114" s="12"/>
      <c r="E114" s="23"/>
      <c r="F114" s="12"/>
      <c r="G114" s="12"/>
    </row>
    <row r="115" spans="1:7">
      <c r="A115" s="12"/>
      <c r="B115" s="12"/>
      <c r="C115" s="12"/>
      <c r="D115" s="12"/>
      <c r="E115" s="23"/>
      <c r="F115" s="12"/>
      <c r="G115" s="12"/>
    </row>
    <row r="116" spans="1:7">
      <c r="A116" s="12"/>
      <c r="B116" s="12"/>
      <c r="C116" s="12"/>
      <c r="D116" s="12"/>
      <c r="E116" s="23"/>
      <c r="F116" s="12"/>
      <c r="G116" s="12"/>
    </row>
    <row r="117" spans="1:7">
      <c r="A117" s="12"/>
      <c r="B117" s="12"/>
      <c r="C117" s="12"/>
      <c r="D117" s="12"/>
      <c r="E117" s="23"/>
      <c r="F117" s="12"/>
      <c r="G117" s="12"/>
    </row>
    <row r="118" spans="1:7">
      <c r="A118" s="12"/>
      <c r="B118" s="12"/>
      <c r="C118" s="12"/>
      <c r="D118" s="12"/>
      <c r="E118" s="23"/>
      <c r="F118" s="12"/>
      <c r="G118" s="12"/>
    </row>
    <row r="119" spans="1:7">
      <c r="A119" s="12"/>
      <c r="B119" s="12"/>
      <c r="C119" s="12"/>
      <c r="D119" s="12"/>
      <c r="E119" s="23"/>
      <c r="F119" s="12"/>
    </row>
    <row r="120" spans="1:7">
      <c r="A120" s="12"/>
      <c r="B120" s="12"/>
      <c r="C120" s="12"/>
      <c r="D120" s="12"/>
      <c r="E120" s="23"/>
      <c r="F120" s="12"/>
    </row>
  </sheetData>
  <mergeCells count="39">
    <mergeCell ref="B110:F110"/>
    <mergeCell ref="B102:F102"/>
    <mergeCell ref="A111:F111"/>
    <mergeCell ref="A112:G113"/>
    <mergeCell ref="A87:B87"/>
    <mergeCell ref="A93:B93"/>
    <mergeCell ref="B70:F70"/>
    <mergeCell ref="A71:B71"/>
    <mergeCell ref="A68:B68"/>
    <mergeCell ref="A108:B108"/>
    <mergeCell ref="B92:F92"/>
    <mergeCell ref="B86:F86"/>
    <mergeCell ref="A103:B103"/>
    <mergeCell ref="B107:F107"/>
    <mergeCell ref="B51:F51"/>
    <mergeCell ref="A55:B55"/>
    <mergeCell ref="B60:F60"/>
    <mergeCell ref="B67:F67"/>
    <mergeCell ref="A52:B52"/>
    <mergeCell ref="B54:F54"/>
    <mergeCell ref="A61:B61"/>
    <mergeCell ref="B28:F28"/>
    <mergeCell ref="A29:B29"/>
    <mergeCell ref="A40:B40"/>
    <mergeCell ref="B43:F43"/>
    <mergeCell ref="A44:B44"/>
    <mergeCell ref="A39:F39"/>
    <mergeCell ref="A6:B7"/>
    <mergeCell ref="C6:C7"/>
    <mergeCell ref="D6:D7"/>
    <mergeCell ref="E6:E7"/>
    <mergeCell ref="A8:B8"/>
    <mergeCell ref="A1:G2"/>
    <mergeCell ref="A3:E3"/>
    <mergeCell ref="F3:G5"/>
    <mergeCell ref="A4:B4"/>
    <mergeCell ref="C4:E4"/>
    <mergeCell ref="A5:B5"/>
    <mergeCell ref="C5:E5"/>
  </mergeCells>
  <printOptions horizontalCentered="1"/>
  <pageMargins left="0.25" right="0.25" top="0.75" bottom="0.75" header="0.3" footer="0.3"/>
  <pageSetup paperSize="9" scale="73" fitToHeight="0" orientation="portrait" verticalDpi="300" r:id="rId1"/>
  <headerFooter>
    <oddFooter>&amp;CPágina &amp;P de &amp;N</oddFooter>
  </headerFooter>
  <rowBreaks count="2" manualBreakCount="2">
    <brk id="51" max="6" man="1"/>
    <brk id="10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Plan1!Titulos_de_impressao</vt:lpstr>
    </vt:vector>
  </TitlesOfParts>
  <Company>WWW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apereira</cp:lastModifiedBy>
  <cp:revision>4</cp:revision>
  <cp:lastPrinted>2022-07-18T13:56:13Z</cp:lastPrinted>
  <dcterms:created xsi:type="dcterms:W3CDTF">2002-01-10T01:32:29Z</dcterms:created>
  <dcterms:modified xsi:type="dcterms:W3CDTF">2022-08-03T18:55:53Z</dcterms:modified>
  <dc:language>pt-BR</dc:language>
</cp:coreProperties>
</file>