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/>
  <mc:AlternateContent xmlns:mc="http://schemas.openxmlformats.org/markup-compatibility/2006">
    <mc:Choice Requires="x15">
      <x15ac:absPath xmlns:x15ac="http://schemas.microsoft.com/office/spreadsheetml/2010/11/ac" url="\\10.19.12.33\licitacao$\licitacao\Editais - tomada de preços\Tomada de Preços 2023\TP 13-2023 - Reforma CIMEI Jesus Menino - Proc. Adm. 11.627-2023\ANEXOS\"/>
    </mc:Choice>
  </mc:AlternateContent>
  <xr:revisionPtr revIDLastSave="0" documentId="13_ncr:1_{0CBC7EBB-E94D-44CE-9849-0834832945E9}" xr6:coauthVersionLast="36" xr6:coauthVersionMax="36" xr10:uidLastSave="{00000000-0000-0000-0000-000000000000}"/>
  <bookViews>
    <workbookView xWindow="0" yWindow="0" windowWidth="26400" windowHeight="11565" xr2:uid="{00000000-000D-0000-FFFF-FFFF00000000}"/>
  </bookViews>
  <sheets>
    <sheet name="Cronograma" sheetId="2" r:id="rId1"/>
  </sheets>
  <calcPr calcId="191029" iterateDelta="1E-4" fullPrecision="0"/>
</workbook>
</file>

<file path=xl/calcChain.xml><?xml version="1.0" encoding="utf-8"?>
<calcChain xmlns="http://schemas.openxmlformats.org/spreadsheetml/2006/main">
  <c r="O18" i="2" l="1"/>
  <c r="C17" i="2" l="1"/>
  <c r="C16" i="2"/>
  <c r="N17" i="2" l="1"/>
  <c r="N16" i="2"/>
  <c r="M16" i="2"/>
  <c r="M17" i="2" s="1"/>
  <c r="L16" i="2"/>
  <c r="L17" i="2" s="1"/>
  <c r="K16" i="2"/>
  <c r="K17" i="2" s="1"/>
  <c r="J16" i="2"/>
  <c r="J17" i="2" s="1"/>
  <c r="I16" i="2"/>
  <c r="I17" i="2" s="1"/>
  <c r="H16" i="2"/>
  <c r="G16" i="2"/>
  <c r="F16" i="2"/>
  <c r="E16" i="2"/>
  <c r="D16" i="2"/>
  <c r="D17" i="2" s="1"/>
  <c r="C18" i="2"/>
  <c r="D18" i="2" s="1"/>
  <c r="E18" i="2" s="1"/>
  <c r="F18" i="2" s="1"/>
  <c r="G18" i="2" s="1"/>
  <c r="H18" i="2" s="1"/>
  <c r="I18" i="2" s="1"/>
  <c r="J18" i="2" s="1"/>
  <c r="K18" i="2" s="1"/>
  <c r="L18" i="2" s="1"/>
  <c r="M18" i="2" s="1"/>
  <c r="N18" i="2" s="1"/>
  <c r="H17" i="2"/>
  <c r="G17" i="2"/>
  <c r="F17" i="2"/>
  <c r="E17" i="2"/>
  <c r="O13" i="2" l="1"/>
  <c r="O11" i="2"/>
  <c r="O9" i="2"/>
  <c r="O7" i="2"/>
</calcChain>
</file>

<file path=xl/sharedStrings.xml><?xml version="1.0" encoding="utf-8"?>
<sst xmlns="http://schemas.openxmlformats.org/spreadsheetml/2006/main" count="28" uniqueCount="28">
  <si>
    <t>PREFEITURA MUNICIPAL DE PEDREIRA</t>
  </si>
  <si>
    <t>CRONOGRAMA FÍSICO-FINANCEIRO</t>
  </si>
  <si>
    <t>OBRA</t>
  </si>
  <si>
    <t>LOCAL</t>
  </si>
  <si>
    <t>ITEM</t>
  </si>
  <si>
    <t>DESCRIÇÃO</t>
  </si>
  <si>
    <t>TOTAL</t>
  </si>
  <si>
    <t>Total Simples</t>
  </si>
  <si>
    <t>Total Acumulado</t>
  </si>
  <si>
    <t>30 dias</t>
  </si>
  <si>
    <t>60 dias</t>
  </si>
  <si>
    <t>90 dias</t>
  </si>
  <si>
    <t>Serviços preliminares</t>
  </si>
  <si>
    <t>120 dias</t>
  </si>
  <si>
    <t>150 dias</t>
  </si>
  <si>
    <t>180 dias</t>
  </si>
  <si>
    <t>Construção administrativo</t>
  </si>
  <si>
    <t>Muro de divisa e acesso</t>
  </si>
  <si>
    <t>Piso Pátio</t>
  </si>
  <si>
    <t>BDI 20 %</t>
  </si>
  <si>
    <t>15 dias</t>
  </si>
  <si>
    <t>45 dias</t>
  </si>
  <si>
    <t>75 dias</t>
  </si>
  <si>
    <t>105 dias</t>
  </si>
  <si>
    <t>135 dias</t>
  </si>
  <si>
    <t>165 dias</t>
  </si>
  <si>
    <t>AV. DR. SILVIO AGUIAR MAYA,952 - CENTRO - PEDREIRA SP</t>
  </si>
  <si>
    <t>REFORMA CIMEI JESUS 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</si>
</sst>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i/>
      <sz val="12"/>
      <color theme="1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vertical="center" wrapText="1"/>
    </xf>
    <xf numFmtId="10" fontId="4" fillId="2" borderId="1" xfId="9" applyNumberFormat="1" applyFont="1" applyFill="1" applyBorder="1" applyAlignment="1">
      <alignment horizontal="center" vertical="center" wrapText="1"/>
    </xf>
    <xf numFmtId="164" fontId="4" fillId="2" borderId="1" xfId="9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10" fontId="0" fillId="0" borderId="0" xfId="0" applyNumberFormat="1"/>
    <xf numFmtId="164" fontId="0" fillId="0" borderId="0" xfId="0" applyNumberFormat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0">
    <cellStyle name="Normal" xfId="0" builtinId="0"/>
    <cellStyle name="Normal 2" xfId="1" xr:uid="{00000000-0005-0000-0000-000001000000}"/>
    <cellStyle name="Normal 2 2" xfId="4" xr:uid="{00000000-0005-0000-0000-000002000000}"/>
    <cellStyle name="Normal 2 3" xfId="6" xr:uid="{00000000-0005-0000-0000-000003000000}"/>
    <cellStyle name="Normal 3" xfId="2" xr:uid="{00000000-0005-0000-0000-000004000000}"/>
    <cellStyle name="Normal 4" xfId="3" xr:uid="{00000000-0005-0000-0000-000005000000}"/>
    <cellStyle name="Normal 5" xfId="7" xr:uid="{00000000-0005-0000-0000-000006000000}"/>
    <cellStyle name="Normal 5 2" xfId="5" xr:uid="{00000000-0005-0000-0000-000007000000}"/>
    <cellStyle name="Normal 7" xfId="8" xr:uid="{00000000-0005-0000-0000-000008000000}"/>
    <cellStyle name="Porcentagem" xfId="9" builtinId="5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390130</xdr:colOff>
      <xdr:row>0</xdr:row>
      <xdr:rowOff>270213</xdr:rowOff>
    </xdr:from>
    <xdr:to>
      <xdr:col>15</xdr:col>
      <xdr:colOff>162549</xdr:colOff>
      <xdr:row>3</xdr:row>
      <xdr:rowOff>237787</xdr:rowOff>
    </xdr:to>
    <xdr:pic>
      <xdr:nvPicPr>
        <xdr:cNvPr id="2" name="Imagem 3" descr="LOGO_PREFEITUR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8002" y="270213"/>
          <a:ext cx="687846" cy="72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zoomScaleNormal="100" workbookViewId="0">
      <selection activeCell="O23" sqref="O23"/>
    </sheetView>
  </sheetViews>
  <sheetFormatPr defaultRowHeight="12.75" x14ac:dyDescent="0.2"/>
  <cols>
    <col min="1" max="1" width="7.7109375" customWidth="1"/>
    <col min="2" max="2" width="23.7109375" customWidth="1"/>
    <col min="3" max="3" width="12.7109375" customWidth="1"/>
    <col min="4" max="4" width="12.85546875" customWidth="1"/>
    <col min="5" max="14" width="12.7109375" customWidth="1"/>
    <col min="15" max="15" width="13.28515625" customWidth="1"/>
  </cols>
  <sheetData>
    <row r="1" spans="1:15" ht="22.9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9.149999999999999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8" customHeight="1" x14ac:dyDescent="0.2">
      <c r="A3" s="1" t="s">
        <v>2</v>
      </c>
      <c r="B3" s="16" t="s">
        <v>27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19.149999999999999" customHeight="1" x14ac:dyDescent="0.2">
      <c r="A4" s="1" t="s">
        <v>3</v>
      </c>
      <c r="B4" s="16" t="s">
        <v>26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18" customHeight="1" x14ac:dyDescent="0.2">
      <c r="A5" s="20" t="s">
        <v>4</v>
      </c>
      <c r="B5" s="19" t="s">
        <v>5</v>
      </c>
      <c r="C5" s="19" t="s">
        <v>20</v>
      </c>
      <c r="D5" s="19" t="s">
        <v>9</v>
      </c>
      <c r="E5" s="19" t="s">
        <v>21</v>
      </c>
      <c r="F5" s="12" t="s">
        <v>10</v>
      </c>
      <c r="G5" s="12" t="s">
        <v>22</v>
      </c>
      <c r="H5" s="12" t="s">
        <v>11</v>
      </c>
      <c r="I5" s="19" t="s">
        <v>23</v>
      </c>
      <c r="J5" s="19" t="s">
        <v>13</v>
      </c>
      <c r="K5" s="19" t="s">
        <v>24</v>
      </c>
      <c r="L5" s="12" t="s">
        <v>14</v>
      </c>
      <c r="M5" s="12" t="s">
        <v>25</v>
      </c>
      <c r="N5" s="12" t="s">
        <v>15</v>
      </c>
      <c r="O5" s="19" t="s">
        <v>6</v>
      </c>
    </row>
    <row r="6" spans="1:15" ht="18" customHeight="1" x14ac:dyDescent="0.2">
      <c r="A6" s="20"/>
      <c r="B6" s="19"/>
      <c r="C6" s="19"/>
      <c r="D6" s="19"/>
      <c r="E6" s="19"/>
      <c r="F6" s="13"/>
      <c r="G6" s="13"/>
      <c r="H6" s="13"/>
      <c r="I6" s="19"/>
      <c r="J6" s="19"/>
      <c r="K6" s="19"/>
      <c r="L6" s="13"/>
      <c r="M6" s="13"/>
      <c r="N6" s="13"/>
      <c r="O6" s="19"/>
    </row>
    <row r="7" spans="1:15" ht="16.899999999999999" customHeight="1" x14ac:dyDescent="0.2">
      <c r="A7" s="15">
        <v>1</v>
      </c>
      <c r="B7" s="16" t="s">
        <v>12</v>
      </c>
      <c r="C7" s="2">
        <v>0.5</v>
      </c>
      <c r="D7" s="2">
        <v>0.5</v>
      </c>
      <c r="E7" s="2"/>
      <c r="F7" s="2"/>
      <c r="G7" s="2"/>
      <c r="H7" s="2"/>
      <c r="I7" s="2"/>
      <c r="J7" s="2"/>
      <c r="K7" s="2"/>
      <c r="L7" s="2"/>
      <c r="M7" s="2"/>
      <c r="N7" s="2"/>
      <c r="O7" s="17">
        <f>SUM(C8:N8)</f>
        <v>20545.830000000002</v>
      </c>
    </row>
    <row r="8" spans="1:15" ht="15.6" customHeight="1" x14ac:dyDescent="0.2">
      <c r="A8" s="15">
        <v>2</v>
      </c>
      <c r="B8" s="16"/>
      <c r="C8" s="3">
        <v>10272.91</v>
      </c>
      <c r="D8" s="3">
        <v>10272.92</v>
      </c>
      <c r="E8" s="3"/>
      <c r="F8" s="3"/>
      <c r="G8" s="3"/>
      <c r="H8" s="3"/>
      <c r="I8" s="3"/>
      <c r="J8" s="3"/>
      <c r="K8" s="3"/>
      <c r="L8" s="3"/>
      <c r="M8" s="3"/>
      <c r="N8" s="3"/>
      <c r="O8" s="17"/>
    </row>
    <row r="9" spans="1:15" ht="16.899999999999999" customHeight="1" x14ac:dyDescent="0.2">
      <c r="A9" s="15">
        <v>2</v>
      </c>
      <c r="B9" s="16" t="s">
        <v>16</v>
      </c>
      <c r="C9" s="2">
        <v>0.1</v>
      </c>
      <c r="D9" s="2">
        <v>0.1</v>
      </c>
      <c r="E9" s="2">
        <v>0.1</v>
      </c>
      <c r="F9" s="2">
        <v>0.1</v>
      </c>
      <c r="G9" s="2">
        <v>0.1</v>
      </c>
      <c r="H9" s="2">
        <v>0.1</v>
      </c>
      <c r="I9" s="2">
        <v>0.1</v>
      </c>
      <c r="J9" s="2">
        <v>0.1</v>
      </c>
      <c r="K9" s="2">
        <v>0.1</v>
      </c>
      <c r="L9" s="2">
        <v>0.1</v>
      </c>
      <c r="M9" s="2"/>
      <c r="N9" s="2"/>
      <c r="O9" s="17">
        <f t="shared" ref="O9" si="0">SUM(C10:N10)</f>
        <v>153087.45000000001</v>
      </c>
    </row>
    <row r="10" spans="1:15" ht="16.149999999999999" customHeight="1" x14ac:dyDescent="0.2">
      <c r="A10" s="15">
        <v>2</v>
      </c>
      <c r="B10" s="16"/>
      <c r="C10" s="3">
        <v>15308.74</v>
      </c>
      <c r="D10" s="3">
        <v>15308.74</v>
      </c>
      <c r="E10" s="3">
        <v>15308.74</v>
      </c>
      <c r="F10" s="3">
        <v>15308.74</v>
      </c>
      <c r="G10" s="3">
        <v>15308.74</v>
      </c>
      <c r="H10" s="3">
        <v>15308.75</v>
      </c>
      <c r="I10" s="3">
        <v>15308.75</v>
      </c>
      <c r="J10" s="3">
        <v>15308.75</v>
      </c>
      <c r="K10" s="3">
        <v>15308.75</v>
      </c>
      <c r="L10" s="3">
        <v>15308.75</v>
      </c>
      <c r="M10" s="3"/>
      <c r="N10" s="3"/>
      <c r="O10" s="17"/>
    </row>
    <row r="11" spans="1:15" ht="17.45" customHeight="1" x14ac:dyDescent="0.2">
      <c r="A11" s="15">
        <v>3</v>
      </c>
      <c r="B11" s="16" t="s">
        <v>17</v>
      </c>
      <c r="C11" s="2"/>
      <c r="D11" s="2"/>
      <c r="E11" s="2">
        <v>0.1</v>
      </c>
      <c r="F11" s="2">
        <v>0.1</v>
      </c>
      <c r="G11" s="2">
        <v>0.1</v>
      </c>
      <c r="H11" s="2">
        <v>0.1</v>
      </c>
      <c r="I11" s="2">
        <v>0.1</v>
      </c>
      <c r="J11" s="2">
        <v>0.1</v>
      </c>
      <c r="K11" s="2">
        <v>0.1</v>
      </c>
      <c r="L11" s="2">
        <v>0.1</v>
      </c>
      <c r="M11" s="2">
        <v>0.1</v>
      </c>
      <c r="N11" s="2">
        <v>0.1</v>
      </c>
      <c r="O11" s="17">
        <f t="shared" ref="O11" si="1">SUM(C12:N12)</f>
        <v>108341.32</v>
      </c>
    </row>
    <row r="12" spans="1:15" ht="17.45" customHeight="1" x14ac:dyDescent="0.2">
      <c r="A12" s="15">
        <v>4</v>
      </c>
      <c r="B12" s="16"/>
      <c r="C12" s="3"/>
      <c r="D12" s="3"/>
      <c r="E12" s="3">
        <v>10834.13</v>
      </c>
      <c r="F12" s="3">
        <v>10834.13</v>
      </c>
      <c r="G12" s="3">
        <v>10834.13</v>
      </c>
      <c r="H12" s="3">
        <v>10834.13</v>
      </c>
      <c r="I12" s="3">
        <v>10834.13</v>
      </c>
      <c r="J12" s="3">
        <v>10834.13</v>
      </c>
      <c r="K12" s="3">
        <v>10834.13</v>
      </c>
      <c r="L12" s="3">
        <v>10834.13</v>
      </c>
      <c r="M12" s="3">
        <v>10834.14</v>
      </c>
      <c r="N12" s="3">
        <v>10834.14</v>
      </c>
      <c r="O12" s="17"/>
    </row>
    <row r="13" spans="1:15" ht="16.149999999999999" customHeight="1" x14ac:dyDescent="0.2">
      <c r="A13" s="15">
        <v>4</v>
      </c>
      <c r="B13" s="16" t="s">
        <v>18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>
        <v>0.5</v>
      </c>
      <c r="N13" s="2">
        <v>0.5</v>
      </c>
      <c r="O13" s="17">
        <f t="shared" ref="O13" si="2">SUM(C14:N14)</f>
        <v>22211.52</v>
      </c>
    </row>
    <row r="14" spans="1:15" ht="16.149999999999999" customHeight="1" x14ac:dyDescent="0.2">
      <c r="A14" s="15">
        <v>8</v>
      </c>
      <c r="B14" s="16"/>
      <c r="C14" s="3"/>
      <c r="D14" s="3"/>
      <c r="E14" s="3"/>
      <c r="F14" s="3"/>
      <c r="G14" s="3"/>
      <c r="H14" s="3"/>
      <c r="I14" s="3"/>
      <c r="J14" s="3"/>
      <c r="K14" s="3"/>
      <c r="L14" s="3"/>
      <c r="M14" s="3">
        <v>11105.76</v>
      </c>
      <c r="N14" s="3">
        <v>11105.76</v>
      </c>
      <c r="O14" s="17"/>
    </row>
    <row r="15" spans="1:15" ht="16.149999999999999" customHeight="1" x14ac:dyDescent="0.2">
      <c r="A15" s="7"/>
      <c r="B15" s="8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6"/>
    </row>
    <row r="16" spans="1:15" ht="18" customHeight="1" x14ac:dyDescent="0.2">
      <c r="A16" s="21" t="s">
        <v>7</v>
      </c>
      <c r="B16" s="21"/>
      <c r="C16" s="9">
        <f>C8+C10+C12+C14</f>
        <v>25581.65</v>
      </c>
      <c r="D16" s="9">
        <f t="shared" ref="D16:N16" si="3">D8+D10+D12+D14</f>
        <v>25581.66</v>
      </c>
      <c r="E16" s="9">
        <f t="shared" si="3"/>
        <v>26142.87</v>
      </c>
      <c r="F16" s="9">
        <f t="shared" si="3"/>
        <v>26142.87</v>
      </c>
      <c r="G16" s="9">
        <f t="shared" si="3"/>
        <v>26142.87</v>
      </c>
      <c r="H16" s="9">
        <f t="shared" si="3"/>
        <v>26142.880000000001</v>
      </c>
      <c r="I16" s="9">
        <f t="shared" si="3"/>
        <v>26142.880000000001</v>
      </c>
      <c r="J16" s="9">
        <f t="shared" si="3"/>
        <v>26142.880000000001</v>
      </c>
      <c r="K16" s="9">
        <f t="shared" si="3"/>
        <v>26142.880000000001</v>
      </c>
      <c r="L16" s="9">
        <f t="shared" si="3"/>
        <v>26142.880000000001</v>
      </c>
      <c r="M16" s="9">
        <f t="shared" si="3"/>
        <v>21939.9</v>
      </c>
      <c r="N16" s="9">
        <f t="shared" si="3"/>
        <v>21939.9</v>
      </c>
      <c r="O16" s="6"/>
    </row>
    <row r="17" spans="1:15" ht="18" customHeight="1" x14ac:dyDescent="0.2">
      <c r="A17" s="22" t="s">
        <v>19</v>
      </c>
      <c r="B17" s="23"/>
      <c r="C17" s="9">
        <f>(C16*0.2)+C16</f>
        <v>30697.98</v>
      </c>
      <c r="D17" s="9">
        <f t="shared" ref="D17:M17" si="4">(D16*0.2)+D16</f>
        <v>30697.99</v>
      </c>
      <c r="E17" s="9">
        <f t="shared" si="4"/>
        <v>31371.439999999999</v>
      </c>
      <c r="F17" s="9">
        <f t="shared" si="4"/>
        <v>31371.439999999999</v>
      </c>
      <c r="G17" s="9">
        <f t="shared" si="4"/>
        <v>31371.439999999999</v>
      </c>
      <c r="H17" s="9">
        <f t="shared" si="4"/>
        <v>31371.46</v>
      </c>
      <c r="I17" s="9">
        <f t="shared" si="4"/>
        <v>31371.46</v>
      </c>
      <c r="J17" s="9">
        <f t="shared" si="4"/>
        <v>31371.46</v>
      </c>
      <c r="K17" s="9">
        <f t="shared" si="4"/>
        <v>31371.46</v>
      </c>
      <c r="L17" s="9">
        <f t="shared" si="4"/>
        <v>31371.46</v>
      </c>
      <c r="M17" s="9">
        <f t="shared" si="4"/>
        <v>26327.88</v>
      </c>
      <c r="N17" s="9">
        <f>(N16*0.2)+N16-0.01</f>
        <v>26327.87</v>
      </c>
      <c r="O17" s="6"/>
    </row>
    <row r="18" spans="1:15" ht="17.45" customHeight="1" x14ac:dyDescent="0.2">
      <c r="A18" s="21" t="s">
        <v>8</v>
      </c>
      <c r="B18" s="21"/>
      <c r="C18" s="9">
        <f>C17</f>
        <v>30697.98</v>
      </c>
      <c r="D18" s="9">
        <f>D17+C18</f>
        <v>61395.97</v>
      </c>
      <c r="E18" s="9">
        <f t="shared" ref="E18:N18" si="5">E17+D18</f>
        <v>92767.41</v>
      </c>
      <c r="F18" s="9">
        <f t="shared" si="5"/>
        <v>124138.85</v>
      </c>
      <c r="G18" s="9">
        <f t="shared" si="5"/>
        <v>155510.29</v>
      </c>
      <c r="H18" s="9">
        <f t="shared" si="5"/>
        <v>186881.75</v>
      </c>
      <c r="I18" s="9">
        <f t="shared" si="5"/>
        <v>218253.21</v>
      </c>
      <c r="J18" s="9">
        <f t="shared" si="5"/>
        <v>249624.67</v>
      </c>
      <c r="K18" s="9">
        <f t="shared" si="5"/>
        <v>280996.13</v>
      </c>
      <c r="L18" s="9">
        <f t="shared" si="5"/>
        <v>312367.59000000003</v>
      </c>
      <c r="M18" s="9">
        <f t="shared" si="5"/>
        <v>338695.47</v>
      </c>
      <c r="N18" s="9">
        <f t="shared" si="5"/>
        <v>365023.34</v>
      </c>
      <c r="O18" s="4">
        <f>N18</f>
        <v>365023.34</v>
      </c>
    </row>
    <row r="19" spans="1:1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4" spans="1:15" x14ac:dyDescent="0.2">
      <c r="E24" s="10"/>
    </row>
    <row r="26" spans="1:15" x14ac:dyDescent="0.2">
      <c r="L26" s="11"/>
    </row>
  </sheetData>
  <mergeCells count="34">
    <mergeCell ref="N5:N6"/>
    <mergeCell ref="I5:I6"/>
    <mergeCell ref="J5:J6"/>
    <mergeCell ref="K5:K6"/>
    <mergeCell ref="L5:L6"/>
    <mergeCell ref="M5:M6"/>
    <mergeCell ref="B7:B8"/>
    <mergeCell ref="A7:A8"/>
    <mergeCell ref="O7:O8"/>
    <mergeCell ref="A18:B18"/>
    <mergeCell ref="A13:A14"/>
    <mergeCell ref="A16:B16"/>
    <mergeCell ref="B13:B14"/>
    <mergeCell ref="O11:O12"/>
    <mergeCell ref="O13:O14"/>
    <mergeCell ref="B11:B12"/>
    <mergeCell ref="A11:A12"/>
    <mergeCell ref="A17:B17"/>
    <mergeCell ref="F5:F6"/>
    <mergeCell ref="G5:G6"/>
    <mergeCell ref="H5:H6"/>
    <mergeCell ref="A1:O1"/>
    <mergeCell ref="A9:A10"/>
    <mergeCell ref="B9:B10"/>
    <mergeCell ref="O9:O10"/>
    <mergeCell ref="A2:O2"/>
    <mergeCell ref="B3:O3"/>
    <mergeCell ref="B4:O4"/>
    <mergeCell ref="C5:C6"/>
    <mergeCell ref="D5:D6"/>
    <mergeCell ref="E5:E6"/>
    <mergeCell ref="O5:O6"/>
    <mergeCell ref="B5:B6"/>
    <mergeCell ref="A5:A6"/>
  </mergeCells>
  <printOptions horizontalCentered="1" verticalCentered="1"/>
  <pageMargins left="0.19685039370078741" right="0.19685039370078741" top="0.78740157480314965" bottom="0.59055118110236227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Cronograma</vt:lpstr>
    </vt:vector>
  </TitlesOfParts>
  <Company>WWW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Zineide Bubula</cp:lastModifiedBy>
  <cp:lastPrinted>2023-01-27T11:24:24Z</cp:lastPrinted>
  <dcterms:created xsi:type="dcterms:W3CDTF">2002-01-10T01:32:29Z</dcterms:created>
  <dcterms:modified xsi:type="dcterms:W3CDTF">2023-12-07T11:19:51Z</dcterms:modified>
</cp:coreProperties>
</file>