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C:\Users\vmanzolli\Desktop\LICITAÇÕES 2021 E 2022\2022\PAVIMENTAÇÃO - NOSSA RUA\DOCUMENTAÇÃO ATUALIZADA - 19-09-2022\"/>
    </mc:Choice>
  </mc:AlternateContent>
  <xr:revisionPtr revIDLastSave="0" documentId="13_ncr:1_{75B9A08A-4CB7-4622-B53F-578F332985E1}" xr6:coauthVersionLast="36" xr6:coauthVersionMax="36" xr10:uidLastSave="{00000000-0000-0000-0000-000000000000}"/>
  <bookViews>
    <workbookView xWindow="0" yWindow="0" windowWidth="23040" windowHeight="9060" tabRatio="500" xr2:uid="{00000000-000D-0000-FFFF-FFFF00000000}"/>
  </bookViews>
  <sheets>
    <sheet name="Cronograma" sheetId="1" r:id="rId1"/>
  </sheet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J24" i="1" l="1"/>
  <c r="I24" i="1"/>
  <c r="H24" i="1"/>
  <c r="G24" i="1"/>
  <c r="F24" i="1"/>
  <c r="E22" i="1"/>
  <c r="E21" i="1"/>
  <c r="E24" i="1" s="1"/>
  <c r="I19" i="1"/>
  <c r="I18" i="1"/>
  <c r="I17" i="1"/>
  <c r="H16" i="1"/>
  <c r="H15" i="1"/>
  <c r="H14" i="1"/>
  <c r="H13" i="1"/>
  <c r="H12" i="1"/>
  <c r="G11" i="1"/>
  <c r="F9" i="1"/>
  <c r="F8" i="1"/>
  <c r="E8" i="1"/>
  <c r="E7" i="1"/>
  <c r="D25" i="1"/>
  <c r="C7" i="1" s="1"/>
  <c r="C17" i="1" l="1"/>
  <c r="C8" i="1"/>
  <c r="C9" i="1"/>
  <c r="C20" i="1"/>
  <c r="C10" i="1"/>
  <c r="C11" i="1"/>
  <c r="C18" i="1"/>
  <c r="C19" i="1"/>
  <c r="C21" i="1"/>
  <c r="C12" i="1"/>
  <c r="C13" i="1"/>
  <c r="C14" i="1"/>
  <c r="C15" i="1"/>
  <c r="C16" i="1"/>
  <c r="C22" i="1"/>
  <c r="E25" i="1"/>
  <c r="C25" i="1" l="1"/>
  <c r="F25" i="1"/>
  <c r="G25" i="1" s="1"/>
  <c r="H25" i="1" s="1"/>
  <c r="I25" i="1" s="1"/>
  <c r="J25" i="1" s="1"/>
</calcChain>
</file>

<file path=xl/sharedStrings.xml><?xml version="1.0" encoding="utf-8"?>
<sst xmlns="http://schemas.openxmlformats.org/spreadsheetml/2006/main" count="55" uniqueCount="50">
  <si>
    <t>PREFEITURA MUNICIPAL DE PEDREIRA</t>
  </si>
  <si>
    <t>CRONOGRAMA FÍSICO-FINANCEIRO</t>
  </si>
  <si>
    <t>OBRA</t>
  </si>
  <si>
    <t>ITEM</t>
  </si>
  <si>
    <t>1º mês</t>
  </si>
  <si>
    <t>2º mês</t>
  </si>
  <si>
    <t>3º mês</t>
  </si>
  <si>
    <t>4º mês</t>
  </si>
  <si>
    <t>5º mês</t>
  </si>
  <si>
    <t>6º mês</t>
  </si>
  <si>
    <t>DISCRIMINAÇÃO</t>
  </si>
  <si>
    <t>PESO</t>
  </si>
  <si>
    <t>SERVIÇOS</t>
  </si>
  <si>
    <t>VALOR</t>
  </si>
  <si>
    <t>01.00</t>
  </si>
  <si>
    <t>02.00</t>
  </si>
  <si>
    <t>03.00</t>
  </si>
  <si>
    <t>04.00</t>
  </si>
  <si>
    <t>05.00</t>
  </si>
  <si>
    <t>06.00</t>
  </si>
  <si>
    <t>07.00</t>
  </si>
  <si>
    <t>08.00</t>
  </si>
  <si>
    <t>09.00</t>
  </si>
  <si>
    <t>10.00</t>
  </si>
  <si>
    <t>11.00</t>
  </si>
  <si>
    <t>12.00</t>
  </si>
  <si>
    <t>13.00</t>
  </si>
  <si>
    <t>14.00</t>
  </si>
  <si>
    <t>15.00</t>
  </si>
  <si>
    <t>16.00</t>
  </si>
  <si>
    <t>PROP.</t>
  </si>
  <si>
    <t>RUA PALMIRO AGGIO</t>
  </si>
  <si>
    <t>RUA EUGÊNIO DALTO</t>
  </si>
  <si>
    <t>RUA ALCIDES NERY</t>
  </si>
  <si>
    <t>RUA DIRCEU PAULO DE OLIVEIRA</t>
  </si>
  <si>
    <t>RUA LUIS GRITTI</t>
  </si>
  <si>
    <t>RUA NICOLAU ROSSETTI</t>
  </si>
  <si>
    <t>RUA LUIS BORTOLETTO</t>
  </si>
  <si>
    <t>ESTRADA MUNICIPAL SANTO LAZARINI</t>
  </si>
  <si>
    <t>GALERIA DE ÁGUAS PLUVIAIS ALTOS DE SANTA CLARA</t>
  </si>
  <si>
    <t>SERVIÇOS COMPLEMENTARES</t>
  </si>
  <si>
    <t xml:space="preserve">TOTAL SIMPLES </t>
  </si>
  <si>
    <t>TOTAL ACUMULADO</t>
  </si>
  <si>
    <t>SERVIÇOS DE PAVIMENTAÇÃO ASFÁLTICA, GUIAS, SARJETAS E SINALIZAÇÃO VIARIA HORIZONTAL - RUAS ELIZEU BATAGLIOLLI, PALMIRO AGGIO, ADERVAL IMBRUNITO, BENEDICTA CORRÊA PELATTI, EUGÊNIO DALTO, PAULINO MARCHEZINI, VANDERLEI MOREIRA DOS SANTOS, ALCIDES NERY, DIRCEU PAULO DE OLIVEIRA, JOÃO LUIS BATAGLIOLI, LUIS GRITTI, NICOLAU ROSSETTI, LUIS BORTOLETTO, ESTRADA MUNICIPAL SANTO LAZARINI E EXECUÇÃO DE GALERIAS DE ÁGUAS PLUVIAIS DO JARDIM ALTOS DE SANTA CLARA - MUNICÍPIO DE PEDREIRA - SP</t>
  </si>
  <si>
    <t>RUA ELIZEU BATAGLIOLLI</t>
  </si>
  <si>
    <t>RUA ADERVAL IMBRUNITO</t>
  </si>
  <si>
    <t>RUA BENEDICTA CORRÊA PELATTI</t>
  </si>
  <si>
    <t>RUA VANDERLEI MOREIRA DOS SANTOS</t>
  </si>
  <si>
    <t>RUA PAULINO MARCHEZINI</t>
  </si>
  <si>
    <t>RUA JOÃO LUIS BATAGLIOLI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</si>
</sst>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9" x14ac:knownFonts="1">
    <font>
      <sz val="10"/>
      <name val="Arial"/>
      <charset val="1"/>
    </font>
    <font>
      <sz val="10"/>
      <name val="Arial"/>
      <family val="2"/>
      <charset val="1"/>
    </font>
    <font>
      <b/>
      <i/>
      <sz val="16"/>
      <name val="Arial"/>
      <family val="2"/>
      <charset val="1"/>
    </font>
    <font>
      <i/>
      <sz val="10"/>
      <name val="Arial"/>
      <family val="2"/>
      <charset val="1"/>
    </font>
    <font>
      <sz val="10"/>
      <name val="Arial"/>
      <family val="2"/>
    </font>
    <font>
      <b/>
      <i/>
      <sz val="14"/>
      <name val="Verdana"/>
      <family val="2"/>
    </font>
    <font>
      <i/>
      <sz val="10"/>
      <name val="Verdana"/>
      <family val="2"/>
    </font>
    <font>
      <b/>
      <i/>
      <sz val="9"/>
      <color rgb="FF000000"/>
      <name val="Verdana"/>
      <family val="2"/>
    </font>
    <font>
      <b/>
      <i/>
      <sz val="10"/>
      <name val="Verdana"/>
      <family val="2"/>
    </font>
  </fonts>
  <fills count="6">
    <fill>
      <patternFill patternType="none"/>
    </fill>
    <fill>
      <patternFill patternType="gray125"/>
    </fill>
    <fill>
      <patternFill patternType="solid">
        <fgColor rgb="FFFFFFFF"/>
        <bgColor rgb="FFFFFFCC"/>
      </patternFill>
    </fill>
    <fill>
      <patternFill patternType="solid">
        <fgColor theme="0"/>
        <bgColor rgb="FFCCCCFF"/>
      </patternFill>
    </fill>
    <fill>
      <patternFill patternType="solid">
        <fgColor theme="9" tint="0.59999389629810485"/>
        <bgColor rgb="FFCCCCFF"/>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9" fontId="4" fillId="0" borderId="0" applyBorder="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
    <xf numFmtId="0" fontId="0" fillId="0" borderId="0" xfId="0"/>
    <xf numFmtId="0" fontId="3" fillId="0" borderId="0" xfId="0" applyFont="1"/>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164" fontId="6" fillId="2" borderId="1" xfId="1" applyNumberFormat="1" applyFont="1" applyFill="1" applyBorder="1" applyAlignment="1" applyProtection="1">
      <alignment horizontal="center" vertical="center" wrapText="1"/>
    </xf>
    <xf numFmtId="164" fontId="6" fillId="0" borderId="1" xfId="1" applyNumberFormat="1" applyFont="1" applyBorder="1" applyAlignment="1" applyProtection="1">
      <alignment horizontal="center" vertical="center" wrapText="1"/>
    </xf>
    <xf numFmtId="164" fontId="6" fillId="3" borderId="1" xfId="0" applyNumberFormat="1" applyFont="1" applyFill="1" applyBorder="1" applyAlignment="1">
      <alignment horizontal="center" vertical="center"/>
    </xf>
    <xf numFmtId="164" fontId="6" fillId="3" borderId="1" xfId="1" applyNumberFormat="1" applyFont="1" applyFill="1" applyBorder="1" applyAlignment="1" applyProtection="1">
      <alignment horizontal="center" vertical="center"/>
    </xf>
    <xf numFmtId="10" fontId="8" fillId="5" borderId="1" xfId="0" applyNumberFormat="1" applyFont="1" applyFill="1" applyBorder="1" applyAlignment="1">
      <alignment horizontal="center" vertical="center" wrapText="1"/>
    </xf>
    <xf numFmtId="164" fontId="8" fillId="5"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2" applyFont="1" applyBorder="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cellXfs>
  <cellStyles count="10">
    <cellStyle name="Normal" xfId="0" builtinId="0"/>
    <cellStyle name="Normal 2" xfId="2" xr:uid="{00000000-0005-0000-0000-000006000000}"/>
    <cellStyle name="Normal 2 2" xfId="3" xr:uid="{00000000-0005-0000-0000-000007000000}"/>
    <cellStyle name="Normal 2 3" xfId="4" xr:uid="{00000000-0005-0000-0000-000008000000}"/>
    <cellStyle name="Normal 3" xfId="5" xr:uid="{00000000-0005-0000-0000-000009000000}"/>
    <cellStyle name="Normal 4" xfId="6" xr:uid="{00000000-0005-0000-0000-00000A000000}"/>
    <cellStyle name="Normal 5" xfId="7" xr:uid="{00000000-0005-0000-0000-00000B000000}"/>
    <cellStyle name="Normal 5 2" xfId="8" xr:uid="{00000000-0005-0000-0000-00000C000000}"/>
    <cellStyle name="Normal 7" xfId="9" xr:uid="{00000000-0005-0000-0000-00000D000000}"/>
    <cellStyle name="Porcentagem"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144307</xdr:colOff>
      <xdr:row>0</xdr:row>
      <xdr:rowOff>88740</xdr:rowOff>
    </xdr:from>
    <xdr:to>
      <xdr:col>9</xdr:col>
      <xdr:colOff>1111623</xdr:colOff>
      <xdr:row>2</xdr:row>
      <xdr:rowOff>358588</xdr:rowOff>
    </xdr:to>
    <xdr:pic>
      <xdr:nvPicPr>
        <xdr:cNvPr id="2" name="Imagem 3" descr="LOGO_PREFEITURA">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0973672" y="88740"/>
          <a:ext cx="967316" cy="1103566"/>
        </a:xfrm>
        <a:prstGeom prst="rect">
          <a:avLst/>
        </a:prstGeom>
        <a:ln w="9525">
          <a:noFill/>
        </a:ln>
      </xdr:spPr>
    </xdr:pic>
    <xdr:clientData/>
  </xdr:twoCellAnchor>
  <xdr:twoCellAnchor editAs="absolute">
    <xdr:from>
      <xdr:col>8</xdr:col>
      <xdr:colOff>195609</xdr:colOff>
      <xdr:row>0</xdr:row>
      <xdr:rowOff>62967</xdr:rowOff>
    </xdr:from>
    <xdr:to>
      <xdr:col>9</xdr:col>
      <xdr:colOff>75751</xdr:colOff>
      <xdr:row>2</xdr:row>
      <xdr:rowOff>413720</xdr:rowOff>
    </xdr:to>
    <xdr:pic>
      <xdr:nvPicPr>
        <xdr:cNvPr id="3" name="Pictur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10688349" y="62967"/>
          <a:ext cx="1099342" cy="1181333"/>
        </a:xfrm>
        <a:prstGeom prst="rect">
          <a:avLst/>
        </a:prstGeom>
        <a:ln w="0">
          <a:solidFill>
            <a:srgbClr val="000000"/>
          </a:solid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
  <sheetViews>
    <sheetView tabSelected="1" topLeftCell="A10" zoomScaleNormal="100" workbookViewId="0">
      <selection activeCell="D22" sqref="D22"/>
    </sheetView>
  </sheetViews>
  <sheetFormatPr defaultColWidth="8.6640625" defaultRowHeight="13.2" x14ac:dyDescent="0.25"/>
  <cols>
    <col min="1" max="1" width="8" customWidth="1"/>
    <col min="2" max="2" width="42.33203125" customWidth="1"/>
    <col min="3" max="3" width="12.77734375" customWidth="1"/>
    <col min="4" max="4" width="18.77734375" customWidth="1"/>
    <col min="5" max="9" width="17.77734375" customWidth="1"/>
    <col min="10" max="10" width="19.77734375" customWidth="1"/>
  </cols>
  <sheetData>
    <row r="1" spans="1:10" ht="26.25" customHeight="1" x14ac:dyDescent="0.25">
      <c r="A1" s="23" t="s">
        <v>1</v>
      </c>
      <c r="B1" s="23"/>
      <c r="C1" s="23"/>
      <c r="D1" s="23"/>
      <c r="E1" s="23"/>
      <c r="F1" s="23"/>
      <c r="G1" s="23"/>
      <c r="H1" s="23"/>
      <c r="I1" s="22"/>
      <c r="J1" s="22"/>
    </row>
    <row r="2" spans="1:10" ht="40.049999999999997" customHeight="1" x14ac:dyDescent="0.25">
      <c r="A2" s="25" t="s">
        <v>2</v>
      </c>
      <c r="B2" s="24" t="s">
        <v>43</v>
      </c>
      <c r="C2" s="24"/>
      <c r="D2" s="24"/>
      <c r="E2" s="24"/>
      <c r="F2" s="24"/>
      <c r="G2" s="24"/>
      <c r="H2" s="24"/>
      <c r="I2" s="22"/>
      <c r="J2" s="22"/>
    </row>
    <row r="3" spans="1:10" ht="40.049999999999997" customHeight="1" x14ac:dyDescent="0.25">
      <c r="A3" s="25"/>
      <c r="B3" s="24"/>
      <c r="C3" s="24"/>
      <c r="D3" s="24"/>
      <c r="E3" s="24"/>
      <c r="F3" s="24"/>
      <c r="G3" s="24"/>
      <c r="H3" s="24"/>
      <c r="I3" s="22"/>
      <c r="J3" s="22"/>
    </row>
    <row r="4" spans="1:10" ht="28.35" customHeight="1" x14ac:dyDescent="0.25">
      <c r="A4" s="2" t="s">
        <v>30</v>
      </c>
      <c r="B4" s="20" t="s">
        <v>0</v>
      </c>
      <c r="C4" s="20"/>
      <c r="D4" s="20"/>
      <c r="E4" s="20"/>
      <c r="F4" s="20"/>
      <c r="G4" s="20"/>
      <c r="H4" s="20"/>
      <c r="I4" s="20"/>
      <c r="J4" s="20"/>
    </row>
    <row r="5" spans="1:10" ht="18" customHeight="1" x14ac:dyDescent="0.25">
      <c r="A5" s="21" t="s">
        <v>3</v>
      </c>
      <c r="B5" s="21" t="s">
        <v>10</v>
      </c>
      <c r="C5" s="21" t="s">
        <v>11</v>
      </c>
      <c r="D5" s="21" t="s">
        <v>12</v>
      </c>
      <c r="E5" s="5" t="s">
        <v>4</v>
      </c>
      <c r="F5" s="5" t="s">
        <v>5</v>
      </c>
      <c r="G5" s="5" t="s">
        <v>6</v>
      </c>
      <c r="H5" s="5" t="s">
        <v>7</v>
      </c>
      <c r="I5" s="5" t="s">
        <v>8</v>
      </c>
      <c r="J5" s="5" t="s">
        <v>9</v>
      </c>
    </row>
    <row r="6" spans="1:10" ht="18" customHeight="1" x14ac:dyDescent="0.25">
      <c r="A6" s="21"/>
      <c r="B6" s="21"/>
      <c r="C6" s="21"/>
      <c r="D6" s="21"/>
      <c r="E6" s="5" t="s">
        <v>13</v>
      </c>
      <c r="F6" s="5" t="s">
        <v>13</v>
      </c>
      <c r="G6" s="5" t="s">
        <v>13</v>
      </c>
      <c r="H6" s="5" t="s">
        <v>13</v>
      </c>
      <c r="I6" s="5" t="s">
        <v>13</v>
      </c>
      <c r="J6" s="5" t="s">
        <v>13</v>
      </c>
    </row>
    <row r="7" spans="1:10" ht="25.05" customHeight="1" x14ac:dyDescent="0.25">
      <c r="A7" s="6" t="s">
        <v>14</v>
      </c>
      <c r="B7" s="7" t="s">
        <v>44</v>
      </c>
      <c r="C7" s="11">
        <f>PRODUCT(D7/D25)</f>
        <v>3.7076289758505507E-2</v>
      </c>
      <c r="D7" s="9">
        <v>162583.87</v>
      </c>
      <c r="E7" s="12">
        <f>PRODUCT(D7/1)</f>
        <v>162583.87</v>
      </c>
      <c r="F7" s="12"/>
      <c r="G7" s="12"/>
      <c r="H7" s="12"/>
      <c r="I7" s="12"/>
      <c r="J7" s="12"/>
    </row>
    <row r="8" spans="1:10" ht="25.05" customHeight="1" x14ac:dyDescent="0.25">
      <c r="A8" s="6" t="s">
        <v>15</v>
      </c>
      <c r="B8" s="7" t="s">
        <v>31</v>
      </c>
      <c r="C8" s="11">
        <f>PRODUCT(D8/D25)</f>
        <v>0.10858163548583415</v>
      </c>
      <c r="D8" s="9">
        <v>476143.18</v>
      </c>
      <c r="E8" s="10">
        <f>PRODUCT(D8/2)</f>
        <v>238071.59</v>
      </c>
      <c r="F8" s="13">
        <f>PRODUCT(D8/2)</f>
        <v>238071.59</v>
      </c>
      <c r="G8" s="13"/>
      <c r="H8" s="13"/>
      <c r="I8" s="13"/>
      <c r="J8" s="13"/>
    </row>
    <row r="9" spans="1:10" ht="25.05" customHeight="1" x14ac:dyDescent="0.25">
      <c r="A9" s="6" t="s">
        <v>16</v>
      </c>
      <c r="B9" s="7" t="s">
        <v>45</v>
      </c>
      <c r="C9" s="11">
        <f>PRODUCT(D9/D25)</f>
        <v>4.9228471676094641E-2</v>
      </c>
      <c r="D9" s="9">
        <v>215872.61</v>
      </c>
      <c r="E9" s="10"/>
      <c r="F9" s="13">
        <f>PRODUCT(D9/1)</f>
        <v>215872.61</v>
      </c>
      <c r="G9" s="13"/>
      <c r="H9" s="13"/>
      <c r="I9" s="13"/>
      <c r="J9" s="13"/>
    </row>
    <row r="10" spans="1:10" ht="25.05" customHeight="1" x14ac:dyDescent="0.25">
      <c r="A10" s="6" t="s">
        <v>17</v>
      </c>
      <c r="B10" s="7" t="s">
        <v>46</v>
      </c>
      <c r="C10" s="11">
        <f>PRODUCT(D10/D25)</f>
        <v>0.21881802498024089</v>
      </c>
      <c r="D10" s="9">
        <v>959542.65</v>
      </c>
      <c r="E10" s="10"/>
      <c r="F10" s="13">
        <v>383817.06</v>
      </c>
      <c r="G10" s="13">
        <v>575725.59</v>
      </c>
      <c r="H10" s="13"/>
      <c r="I10" s="13"/>
      <c r="J10" s="13"/>
    </row>
    <row r="11" spans="1:10" ht="25.05" customHeight="1" x14ac:dyDescent="0.25">
      <c r="A11" s="6" t="s">
        <v>18</v>
      </c>
      <c r="B11" s="7" t="s">
        <v>32</v>
      </c>
      <c r="C11" s="11">
        <f>PRODUCT(D11/D25)</f>
        <v>4.2738298269001274E-2</v>
      </c>
      <c r="D11" s="9">
        <v>187412.44</v>
      </c>
      <c r="E11" s="10"/>
      <c r="F11" s="13"/>
      <c r="G11" s="13">
        <f>PRODUCT(D11/1)</f>
        <v>187412.44</v>
      </c>
      <c r="H11" s="13"/>
      <c r="I11" s="13"/>
      <c r="J11" s="13"/>
    </row>
    <row r="12" spans="1:10" ht="30" customHeight="1" x14ac:dyDescent="0.25">
      <c r="A12" s="6" t="s">
        <v>19</v>
      </c>
      <c r="B12" s="7" t="s">
        <v>47</v>
      </c>
      <c r="C12" s="11">
        <f>PRODUCT(D12/D25)</f>
        <v>1.5569151148585991E-2</v>
      </c>
      <c r="D12" s="9">
        <v>68272.55</v>
      </c>
      <c r="E12" s="10"/>
      <c r="F12" s="13"/>
      <c r="G12" s="13"/>
      <c r="H12" s="13">
        <f>PRODUCT(D12/1)</f>
        <v>68272.55</v>
      </c>
      <c r="I12" s="13"/>
      <c r="J12" s="13"/>
    </row>
    <row r="13" spans="1:10" ht="25.05" customHeight="1" x14ac:dyDescent="0.25">
      <c r="A13" s="6" t="s">
        <v>20</v>
      </c>
      <c r="B13" s="7" t="s">
        <v>48</v>
      </c>
      <c r="C13" s="11">
        <f>PRODUCT(D13/D25)</f>
        <v>1.8664918006384614E-2</v>
      </c>
      <c r="D13" s="9">
        <v>81847.850000000006</v>
      </c>
      <c r="E13" s="10"/>
      <c r="F13" s="13"/>
      <c r="G13" s="13"/>
      <c r="H13" s="13">
        <f>PRODUCT(D13/1)</f>
        <v>81847.850000000006</v>
      </c>
      <c r="I13" s="13"/>
      <c r="J13" s="13"/>
    </row>
    <row r="14" spans="1:10" ht="25.05" customHeight="1" x14ac:dyDescent="0.25">
      <c r="A14" s="6" t="s">
        <v>21</v>
      </c>
      <c r="B14" s="7" t="s">
        <v>33</v>
      </c>
      <c r="C14" s="11">
        <f>PRODUCT(D14/D25)</f>
        <v>5.6755618545588464E-2</v>
      </c>
      <c r="D14" s="9">
        <v>248880.03</v>
      </c>
      <c r="E14" s="10"/>
      <c r="F14" s="13"/>
      <c r="G14" s="13"/>
      <c r="H14" s="13">
        <f>PRODUCT(D14/1)</f>
        <v>248880.03</v>
      </c>
      <c r="I14" s="13"/>
      <c r="J14" s="13"/>
    </row>
    <row r="15" spans="1:10" ht="25.05" customHeight="1" x14ac:dyDescent="0.25">
      <c r="A15" s="6" t="s">
        <v>22</v>
      </c>
      <c r="B15" s="7" t="s">
        <v>34</v>
      </c>
      <c r="C15" s="11">
        <f>PRODUCT(D15/D25)</f>
        <v>2.5805137917139835E-2</v>
      </c>
      <c r="D15" s="9">
        <v>113158.55</v>
      </c>
      <c r="E15" s="10"/>
      <c r="F15" s="13"/>
      <c r="G15" s="13"/>
      <c r="H15" s="13">
        <f>PRODUCT(D15/1)</f>
        <v>113158.55</v>
      </c>
      <c r="I15" s="13"/>
      <c r="J15" s="13"/>
    </row>
    <row r="16" spans="1:10" ht="25.05" customHeight="1" x14ac:dyDescent="0.25">
      <c r="A16" s="6" t="s">
        <v>23</v>
      </c>
      <c r="B16" s="7" t="s">
        <v>49</v>
      </c>
      <c r="C16" s="11">
        <f>PRODUCT(D16/D25)</f>
        <v>4.686652103589007E-2</v>
      </c>
      <c r="D16" s="9">
        <v>205515.18</v>
      </c>
      <c r="E16" s="10"/>
      <c r="F16" s="13"/>
      <c r="G16" s="13"/>
      <c r="H16" s="13">
        <f>PRODUCT(D16/1)</f>
        <v>205515.18</v>
      </c>
      <c r="I16" s="13"/>
      <c r="J16" s="13"/>
    </row>
    <row r="17" spans="1:10" ht="25.05" customHeight="1" x14ac:dyDescent="0.25">
      <c r="A17" s="6" t="s">
        <v>24</v>
      </c>
      <c r="B17" s="7" t="s">
        <v>35</v>
      </c>
      <c r="C17" s="11">
        <f>PRODUCT(D17/D25)</f>
        <v>3.7492746145722025E-2</v>
      </c>
      <c r="D17" s="9">
        <v>164410.07999999999</v>
      </c>
      <c r="E17" s="10"/>
      <c r="F17" s="13"/>
      <c r="G17" s="13"/>
      <c r="H17" s="13"/>
      <c r="I17" s="13">
        <f>PRODUCT(D17/1)</f>
        <v>164410.07999999999</v>
      </c>
      <c r="J17" s="13"/>
    </row>
    <row r="18" spans="1:10" ht="25.05" customHeight="1" x14ac:dyDescent="0.25">
      <c r="A18" s="6" t="s">
        <v>25</v>
      </c>
      <c r="B18" s="7" t="s">
        <v>36</v>
      </c>
      <c r="C18" s="11">
        <f>PRODUCT(D18/D25)</f>
        <v>3.0268414454908143E-2</v>
      </c>
      <c r="D18" s="9">
        <v>132730.54</v>
      </c>
      <c r="E18" s="10"/>
      <c r="F18" s="13"/>
      <c r="G18" s="13"/>
      <c r="H18" s="13"/>
      <c r="I18" s="13">
        <f>PRODUCT(D18/1)</f>
        <v>132730.54</v>
      </c>
      <c r="J18" s="13"/>
    </row>
    <row r="19" spans="1:10" ht="25.05" customHeight="1" x14ac:dyDescent="0.25">
      <c r="A19" s="6" t="s">
        <v>26</v>
      </c>
      <c r="B19" s="7" t="s">
        <v>37</v>
      </c>
      <c r="C19" s="11">
        <f>PRODUCT(D19/D25)</f>
        <v>1.5035231533979763E-2</v>
      </c>
      <c r="D19" s="9">
        <v>65931.25</v>
      </c>
      <c r="E19" s="10"/>
      <c r="F19" s="13"/>
      <c r="G19" s="13"/>
      <c r="H19" s="13"/>
      <c r="I19" s="13">
        <f>PRODUCT(D19/1)</f>
        <v>65931.25</v>
      </c>
      <c r="J19" s="13"/>
    </row>
    <row r="20" spans="1:10" ht="25.05" customHeight="1" x14ac:dyDescent="0.25">
      <c r="A20" s="6" t="s">
        <v>27</v>
      </c>
      <c r="B20" s="7" t="s">
        <v>38</v>
      </c>
      <c r="C20" s="11">
        <f>PRODUCT(D20/D25)</f>
        <v>0.2010822520714293</v>
      </c>
      <c r="D20" s="9">
        <v>881769.21</v>
      </c>
      <c r="E20" s="10"/>
      <c r="F20" s="13"/>
      <c r="G20" s="13"/>
      <c r="H20" s="13"/>
      <c r="I20" s="13">
        <v>352707.68</v>
      </c>
      <c r="J20" s="13">
        <v>529061.53</v>
      </c>
    </row>
    <row r="21" spans="1:10" ht="30" customHeight="1" x14ac:dyDescent="0.25">
      <c r="A21" s="6" t="s">
        <v>28</v>
      </c>
      <c r="B21" s="7" t="s">
        <v>39</v>
      </c>
      <c r="C21" s="11">
        <f>PRODUCT(D21/D25)</f>
        <v>8.9974998706077863E-2</v>
      </c>
      <c r="D21" s="9">
        <v>394550.9</v>
      </c>
      <c r="E21" s="10">
        <f>PRODUCT(D21/1)</f>
        <v>394550.9</v>
      </c>
      <c r="F21" s="13"/>
      <c r="G21" s="13"/>
      <c r="H21" s="13"/>
      <c r="I21" s="13"/>
      <c r="J21" s="13"/>
    </row>
    <row r="22" spans="1:10" ht="25.05" customHeight="1" x14ac:dyDescent="0.25">
      <c r="A22" s="4" t="s">
        <v>29</v>
      </c>
      <c r="B22" s="3" t="s">
        <v>40</v>
      </c>
      <c r="C22" s="11">
        <f>PRODUCT(D22/D25)</f>
        <v>6.04229026461743E-3</v>
      </c>
      <c r="D22" s="9">
        <v>26496.15</v>
      </c>
      <c r="E22" s="12">
        <f>PRODUCT(D22/1)</f>
        <v>26496.15</v>
      </c>
      <c r="F22" s="12"/>
      <c r="G22" s="12"/>
      <c r="H22" s="12"/>
      <c r="I22" s="12"/>
      <c r="J22" s="12"/>
    </row>
    <row r="23" spans="1:10" ht="25.05" customHeight="1" x14ac:dyDescent="0.25">
      <c r="A23" s="6"/>
      <c r="B23" s="7"/>
      <c r="C23" s="11"/>
      <c r="D23" s="7"/>
      <c r="E23" s="12"/>
      <c r="F23" s="12"/>
      <c r="G23" s="12"/>
      <c r="H23" s="12"/>
      <c r="I23" s="12"/>
      <c r="J23" s="12"/>
    </row>
    <row r="24" spans="1:10" ht="25.05" customHeight="1" x14ac:dyDescent="0.25">
      <c r="A24" s="19" t="s">
        <v>41</v>
      </c>
      <c r="B24" s="19"/>
      <c r="C24" s="11"/>
      <c r="D24" s="8"/>
      <c r="E24" s="14">
        <f>SUM(E7:E23)</f>
        <v>821702.51</v>
      </c>
      <c r="F24" s="15">
        <f>SUM(F7:F23)</f>
        <v>837761.26</v>
      </c>
      <c r="G24" s="15">
        <f>SUM(G7:G23)</f>
        <v>763138.03</v>
      </c>
      <c r="H24" s="15">
        <f>SUM(H7:H23)</f>
        <v>717674.16</v>
      </c>
      <c r="I24" s="15">
        <f>SUM(I7:I23)</f>
        <v>715779.55</v>
      </c>
      <c r="J24" s="15">
        <f>SUM(J10:J23)</f>
        <v>529061.53</v>
      </c>
    </row>
    <row r="25" spans="1:10" ht="25.05" customHeight="1" x14ac:dyDescent="0.25">
      <c r="A25" s="19" t="s">
        <v>42</v>
      </c>
      <c r="B25" s="19"/>
      <c r="C25" s="16">
        <f>SUM(C7:C24)</f>
        <v>0.99999999999999989</v>
      </c>
      <c r="D25" s="17">
        <f>SUM(D7:D24)</f>
        <v>4385117.04</v>
      </c>
      <c r="E25" s="14">
        <f>SUM(E24)</f>
        <v>821702.51</v>
      </c>
      <c r="F25" s="14">
        <f>SUM(F24+E25)</f>
        <v>1659463.77</v>
      </c>
      <c r="G25" s="14">
        <f>SUM(F25,G24)</f>
        <v>2422601.7999999998</v>
      </c>
      <c r="H25" s="14">
        <f>SUM(G25,H24)</f>
        <v>3140275.96</v>
      </c>
      <c r="I25" s="14">
        <f>SUM(H25,I24)</f>
        <v>3856055.51</v>
      </c>
      <c r="J25" s="18">
        <f>SUM(I25,J24)</f>
        <v>4385117.04</v>
      </c>
    </row>
    <row r="26" spans="1:10" x14ac:dyDescent="0.25">
      <c r="A26" s="1"/>
      <c r="B26" s="1"/>
      <c r="C26" s="1"/>
      <c r="D26" s="1"/>
      <c r="E26" s="1"/>
      <c r="F26" s="1"/>
      <c r="G26" s="1"/>
      <c r="H26" s="1"/>
      <c r="I26" s="1"/>
      <c r="J26" s="1"/>
    </row>
  </sheetData>
  <mergeCells count="11">
    <mergeCell ref="I1:J3"/>
    <mergeCell ref="A1:H1"/>
    <mergeCell ref="B2:H3"/>
    <mergeCell ref="A2:A3"/>
    <mergeCell ref="A5:A6"/>
    <mergeCell ref="A24:B24"/>
    <mergeCell ref="A25:B25"/>
    <mergeCell ref="B4:J4"/>
    <mergeCell ref="B5:B6"/>
    <mergeCell ref="C5:C6"/>
    <mergeCell ref="D5:D6"/>
  </mergeCells>
  <printOptions horizontalCentered="1" verticalCentered="1"/>
  <pageMargins left="0.39370078740157483" right="0.39370078740157483" top="0.39370078740157483" bottom="0.39370078740157483" header="0.51181102362204722" footer="0.51181102362204722"/>
  <pageSetup paperSize="9" scale="74" orientation="landscape" verticalDpi="300" r:id="rId1"/>
  <rowBreaks count="1" manualBreakCount="1">
    <brk id="8" max="16383" man="1"/>
  </rowBreaks>
  <drawing r:id="rId2"/>
</worksheet>
</file>

<file path=docProps/app.xml><?xml version="1.0" encoding="utf-8"?>
<Properties xmlns="http://schemas.openxmlformats.org/officeDocument/2006/extended-properties" xmlns:vt="http://schemas.openxmlformats.org/officeDocument/2006/docPropsVTypes">
  <Template/>
  <TotalTime>19</TotalTime>
  <Application>Microsoft Excel</Application>
  <DocSecurity>0</DocSecurity>
  <ScaleCrop>false</ScaleCrop>
  <HeadingPairs>
    <vt:vector size="2" baseType="variant">
      <vt:variant>
        <vt:lpstr>Planilhas</vt:lpstr>
      </vt:variant>
      <vt:variant>
        <vt:i4>1</vt:i4>
      </vt:variant>
    </vt:vector>
  </HeadingPairs>
  <TitlesOfParts>
    <vt:vector size="1" baseType="lpstr">
      <vt:lpstr>Cronograma</vt:lpstr>
    </vt:vector>
  </TitlesOfParts>
  <Company>WWW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WWW</dc:creator>
  <dc:description/>
  <cp:lastModifiedBy>Viviane Caroline de Oliveira Manzolli</cp:lastModifiedBy>
  <cp:revision>3</cp:revision>
  <cp:lastPrinted>2022-09-27T16:27:38Z</cp:lastPrinted>
  <dcterms:created xsi:type="dcterms:W3CDTF">2002-01-10T01:32:29Z</dcterms:created>
  <dcterms:modified xsi:type="dcterms:W3CDTF">2022-09-28T16:22:14Z</dcterms:modified>
  <dc:language>pt-BR</dc:language>
</cp:coreProperties>
</file>